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95" windowWidth="19440" windowHeight="7275" activeTab="3"/>
  </bookViews>
  <sheets>
    <sheet name="MODE D'EMPLOI" sheetId="6" r:id="rId1"/>
    <sheet name="Fiche moyens humains" sheetId="5" r:id="rId2"/>
    <sheet name="Plan de financement" sheetId="7" r:id="rId3"/>
    <sheet name="Plan de fi par action" sheetId="8" r:id="rId4"/>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45621"/>
</workbook>
</file>

<file path=xl/calcChain.xml><?xml version="1.0" encoding="utf-8"?>
<calcChain xmlns="http://schemas.openxmlformats.org/spreadsheetml/2006/main">
  <c r="G28" i="8" l="1"/>
  <c r="E85" i="8"/>
  <c r="E86" i="8" s="1"/>
  <c r="H84" i="8"/>
  <c r="H83" i="8"/>
  <c r="E82" i="8"/>
  <c r="D82" i="8"/>
  <c r="C82" i="8"/>
  <c r="H82" i="8" s="1"/>
  <c r="H81" i="8"/>
  <c r="E80" i="8"/>
  <c r="D80" i="8"/>
  <c r="H79" i="8"/>
  <c r="E78" i="8"/>
  <c r="H78" i="8" s="1"/>
  <c r="D78" i="8"/>
  <c r="C78" i="8"/>
  <c r="H77" i="8"/>
  <c r="H76" i="8"/>
  <c r="E76" i="8"/>
  <c r="D76" i="8"/>
  <c r="C76" i="8"/>
  <c r="H75" i="8"/>
  <c r="E74" i="8"/>
  <c r="D74" i="8"/>
  <c r="C74" i="8"/>
  <c r="H74" i="8" s="1"/>
  <c r="H73" i="8"/>
  <c r="E72" i="8"/>
  <c r="D72" i="8"/>
  <c r="C72" i="8"/>
  <c r="H72" i="8" s="1"/>
  <c r="H71" i="8"/>
  <c r="E70" i="8"/>
  <c r="H70" i="8" s="1"/>
  <c r="D70" i="8"/>
  <c r="C70" i="8"/>
  <c r="H69" i="8"/>
  <c r="H68" i="8"/>
  <c r="E68" i="8"/>
  <c r="D68" i="8"/>
  <c r="C68" i="8"/>
  <c r="H67" i="8"/>
  <c r="H66" i="8"/>
  <c r="H65" i="8"/>
  <c r="H64" i="8"/>
  <c r="H63" i="8"/>
  <c r="H62" i="8"/>
  <c r="H61" i="8"/>
  <c r="H60" i="8"/>
  <c r="H59" i="8"/>
  <c r="H58" i="8"/>
  <c r="H57" i="8"/>
  <c r="H56" i="8"/>
  <c r="H55" i="8"/>
  <c r="H54" i="8"/>
  <c r="E53" i="8"/>
  <c r="E52" i="8" s="1"/>
  <c r="D53" i="8"/>
  <c r="C53" i="8"/>
  <c r="D52" i="8"/>
  <c r="K43" i="8"/>
  <c r="K42" i="8"/>
  <c r="K41" i="8"/>
  <c r="K40" i="8"/>
  <c r="K39" i="8"/>
  <c r="K38" i="8"/>
  <c r="K37" i="8"/>
  <c r="K36" i="8"/>
  <c r="G35" i="8"/>
  <c r="E35" i="8"/>
  <c r="E44" i="8" s="1"/>
  <c r="C35" i="8"/>
  <c r="K34" i="8"/>
  <c r="F34" i="8"/>
  <c r="K33" i="8"/>
  <c r="F33" i="8"/>
  <c r="K32" i="8"/>
  <c r="F32" i="8"/>
  <c r="K31" i="8"/>
  <c r="F31" i="8"/>
  <c r="K30" i="8"/>
  <c r="F30" i="8"/>
  <c r="K29" i="8"/>
  <c r="E28" i="8"/>
  <c r="C28" i="8"/>
  <c r="K27" i="8"/>
  <c r="F40" i="8" l="1"/>
  <c r="F36" i="8"/>
  <c r="F28" i="8"/>
  <c r="F42" i="8"/>
  <c r="F38" i="8"/>
  <c r="F41" i="8"/>
  <c r="F43" i="8"/>
  <c r="F39" i="8"/>
  <c r="F29" i="8"/>
  <c r="F37" i="8"/>
  <c r="C52" i="8"/>
  <c r="H52" i="8" s="1"/>
  <c r="D28" i="8"/>
  <c r="K35" i="8"/>
  <c r="F35" i="8"/>
  <c r="K28" i="8"/>
  <c r="C44" i="8"/>
  <c r="G44" i="8"/>
  <c r="H53" i="8"/>
  <c r="C85" i="8"/>
  <c r="H85" i="8" s="1"/>
  <c r="C80" i="8"/>
  <c r="H80" i="8" s="1"/>
  <c r="D85" i="8"/>
  <c r="D86" i="8" s="1"/>
  <c r="H43" i="8" l="1"/>
  <c r="H39" i="8"/>
  <c r="H35" i="8"/>
  <c r="H34" i="8"/>
  <c r="H30" i="8"/>
  <c r="H36" i="8"/>
  <c r="H42" i="8"/>
  <c r="H38" i="8"/>
  <c r="H33" i="8"/>
  <c r="H29" i="8"/>
  <c r="H41" i="8"/>
  <c r="H37" i="8"/>
  <c r="H32" i="8"/>
  <c r="H27" i="8"/>
  <c r="H40" i="8"/>
  <c r="H31" i="8"/>
  <c r="D41" i="8"/>
  <c r="D37" i="8"/>
  <c r="D35" i="8"/>
  <c r="D32" i="8"/>
  <c r="D39" i="8"/>
  <c r="D30" i="8"/>
  <c r="K44" i="8"/>
  <c r="D38" i="8"/>
  <c r="D27" i="8"/>
  <c r="D40" i="8"/>
  <c r="D36" i="8"/>
  <c r="D31" i="8"/>
  <c r="D43" i="8"/>
  <c r="D34" i="8"/>
  <c r="D42" i="8"/>
  <c r="D33" i="8"/>
  <c r="D29" i="8"/>
  <c r="F44" i="8"/>
  <c r="H28" i="8"/>
  <c r="C86" i="8"/>
  <c r="H86" i="8" s="1"/>
  <c r="L41" i="8" l="1"/>
  <c r="L37" i="8"/>
  <c r="L32" i="8"/>
  <c r="L27" i="8"/>
  <c r="L42" i="8"/>
  <c r="L33" i="8"/>
  <c r="D46" i="8"/>
  <c r="L38" i="8"/>
  <c r="L29" i="8"/>
  <c r="L39" i="8"/>
  <c r="L36" i="8"/>
  <c r="L43" i="8"/>
  <c r="L40" i="8"/>
  <c r="L31" i="8"/>
  <c r="L30" i="8"/>
  <c r="L34" i="8"/>
  <c r="D44" i="8"/>
  <c r="H44" i="8"/>
  <c r="L28" i="8"/>
  <c r="L35" i="8"/>
  <c r="L44" i="8" l="1"/>
  <c r="H56" i="7" l="1"/>
  <c r="H57" i="7"/>
  <c r="H58" i="7"/>
  <c r="H59" i="7"/>
  <c r="H60" i="7"/>
  <c r="H61" i="7"/>
  <c r="H62" i="7"/>
  <c r="H63" i="7"/>
  <c r="E62" i="5" l="1"/>
  <c r="E114" i="5" l="1"/>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G34" i="5"/>
  <c r="G31" i="5"/>
  <c r="G23" i="5"/>
  <c r="H110" i="5" l="1"/>
  <c r="H102" i="5"/>
  <c r="H113" i="5"/>
  <c r="H114" i="5"/>
  <c r="C82" i="7" l="1"/>
  <c r="C80" i="7" s="1"/>
  <c r="H73" i="7"/>
  <c r="H75" i="7"/>
  <c r="H77" i="7"/>
  <c r="H79" i="7"/>
  <c r="D82" i="7"/>
  <c r="D80" i="7" s="1"/>
  <c r="E82" i="7"/>
  <c r="E80" i="7" s="1"/>
  <c r="D78" i="7"/>
  <c r="E78" i="7"/>
  <c r="C78" i="7"/>
  <c r="D76" i="7"/>
  <c r="E76" i="7"/>
  <c r="C76" i="7"/>
  <c r="D74" i="7"/>
  <c r="E74" i="7"/>
  <c r="C74" i="7"/>
  <c r="D72" i="7"/>
  <c r="E72" i="7"/>
  <c r="C72" i="7"/>
  <c r="D70" i="7"/>
  <c r="E70" i="7"/>
  <c r="C70" i="7"/>
  <c r="H83" i="7"/>
  <c r="H54" i="7"/>
  <c r="H55" i="7"/>
  <c r="H64" i="7"/>
  <c r="H65" i="7"/>
  <c r="H66" i="7"/>
  <c r="H67" i="7"/>
  <c r="H69" i="7"/>
  <c r="H71" i="7"/>
  <c r="H81" i="7"/>
  <c r="H84" i="7"/>
  <c r="D53" i="7"/>
  <c r="D68" i="7"/>
  <c r="C53" i="7"/>
  <c r="C85" i="7" s="1"/>
  <c r="E53" i="7"/>
  <c r="C68" i="7"/>
  <c r="E68"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60" i="5"/>
  <c r="F60" i="5"/>
  <c r="H59" i="5"/>
  <c r="F59" i="5"/>
  <c r="H57" i="5"/>
  <c r="F57" i="5"/>
  <c r="H56" i="5"/>
  <c r="F56" i="5"/>
  <c r="H55" i="5"/>
  <c r="F55" i="5"/>
  <c r="H54" i="5"/>
  <c r="F54" i="5"/>
  <c r="H53" i="5"/>
  <c r="F53" i="5"/>
  <c r="H52" i="5"/>
  <c r="F52" i="5"/>
  <c r="H51" i="5"/>
  <c r="F51" i="5"/>
  <c r="H49" i="5"/>
  <c r="F49" i="5"/>
  <c r="H48" i="5"/>
  <c r="F48" i="5"/>
  <c r="H47" i="5"/>
  <c r="F47" i="5"/>
  <c r="H46" i="5"/>
  <c r="F46" i="5"/>
  <c r="H45" i="5"/>
  <c r="F45" i="5"/>
  <c r="H44" i="5"/>
  <c r="F44" i="5"/>
  <c r="F43" i="5"/>
  <c r="H43" i="5" s="1"/>
  <c r="H32" i="5"/>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E85" i="7"/>
  <c r="H72" i="7" l="1"/>
  <c r="E44" i="7"/>
  <c r="F39" i="7" s="1"/>
  <c r="H76" i="7"/>
  <c r="E52" i="7"/>
  <c r="H34" i="5"/>
  <c r="H68" i="7"/>
  <c r="H74" i="7"/>
  <c r="H78" i="7"/>
  <c r="C44" i="7"/>
  <c r="H70" i="7"/>
  <c r="H85" i="5"/>
  <c r="H23" i="5"/>
  <c r="H58" i="5"/>
  <c r="H61" i="5"/>
  <c r="H88" i="5"/>
  <c r="H89" i="5" s="1"/>
  <c r="H50" i="5"/>
  <c r="H77" i="5"/>
  <c r="H31" i="5"/>
  <c r="G44" i="7"/>
  <c r="H33" i="7" s="1"/>
  <c r="H53" i="7"/>
  <c r="H82" i="7"/>
  <c r="D52" i="7"/>
  <c r="H80" i="7"/>
  <c r="C52" i="7"/>
  <c r="K35" i="7"/>
  <c r="K28" i="7"/>
  <c r="E86" i="7"/>
  <c r="C86" i="7"/>
  <c r="D85" i="7"/>
  <c r="H85" i="7" s="1"/>
  <c r="D33" i="7" l="1"/>
  <c r="F36" i="7"/>
  <c r="F35" i="7"/>
  <c r="F28" i="7"/>
  <c r="H39" i="7"/>
  <c r="F37" i="7"/>
  <c r="H30" i="7"/>
  <c r="F38" i="7"/>
  <c r="F29" i="7"/>
  <c r="H52" i="7"/>
  <c r="H31" i="7"/>
  <c r="F43" i="7"/>
  <c r="F41" i="7"/>
  <c r="F42" i="7"/>
  <c r="H42" i="7"/>
  <c r="H32" i="7"/>
  <c r="F40" i="7"/>
  <c r="H27" i="7"/>
  <c r="H35" i="7"/>
  <c r="H37" i="7"/>
  <c r="H34" i="7"/>
  <c r="D41" i="7"/>
  <c r="D38" i="7"/>
  <c r="D32" i="7"/>
  <c r="D29" i="7"/>
  <c r="D31" i="7"/>
  <c r="K44" i="7"/>
  <c r="L41" i="7" s="1"/>
  <c r="D27" i="7"/>
  <c r="D37" i="7"/>
  <c r="D28" i="7"/>
  <c r="D34" i="7"/>
  <c r="D39" i="7"/>
  <c r="D36" i="7"/>
  <c r="D42" i="7"/>
  <c r="D35" i="7"/>
  <c r="H29" i="7"/>
  <c r="H43" i="7"/>
  <c r="H38" i="7"/>
  <c r="D40" i="7"/>
  <c r="D43" i="7"/>
  <c r="D30" i="7"/>
  <c r="H35" i="5"/>
  <c r="H62" i="5"/>
  <c r="H28" i="7"/>
  <c r="H36" i="7"/>
  <c r="H41" i="7"/>
  <c r="H40" i="7"/>
  <c r="D86" i="7"/>
  <c r="H86" i="7" s="1"/>
  <c r="F44" i="7" l="1"/>
  <c r="L32" i="7"/>
  <c r="L42" i="7"/>
  <c r="L28" i="7"/>
  <c r="L39" i="7"/>
  <c r="L38" i="7"/>
  <c r="L35" i="7"/>
  <c r="L43" i="7"/>
  <c r="L36" i="7"/>
  <c r="L27" i="7"/>
  <c r="L40" i="7"/>
  <c r="L31" i="7"/>
  <c r="L37" i="7"/>
  <c r="L30" i="7"/>
  <c r="L29" i="7"/>
  <c r="D44" i="7"/>
  <c r="D46" i="7"/>
  <c r="L34" i="7"/>
  <c r="L33" i="7"/>
  <c r="H44" i="7"/>
  <c r="L44" i="7" l="1"/>
</calcChain>
</file>

<file path=xl/sharedStrings.xml><?xml version="1.0" encoding="utf-8"?>
<sst xmlns="http://schemas.openxmlformats.org/spreadsheetml/2006/main" count="221" uniqueCount="87">
  <si>
    <t>Moyens humains mobilisés sur le projet</t>
  </si>
  <si>
    <t xml:space="preserve">AAP/AMI </t>
  </si>
  <si>
    <t xml:space="preserve">Axe </t>
  </si>
  <si>
    <t xml:space="preserve">Porteur </t>
  </si>
  <si>
    <t xml:space="preserve">Date de démarrage / date de fin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</si>
  <si>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</si>
  <si>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</si>
  <si>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</si>
  <si>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</si>
  <si>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</si>
  <si>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</si>
  <si>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</si>
  <si>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</si>
  <si>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</si>
  <si>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 xml:space="preserve">En euros  </t>
  </si>
  <si>
    <t>EXEMPLE</t>
  </si>
  <si>
    <t>formatrice</t>
  </si>
  <si>
    <t>Total</t>
  </si>
  <si>
    <t>Total  en euros à reporter au plan de financement (frais de personnel)</t>
  </si>
  <si>
    <t>Opération</t>
  </si>
  <si>
    <t>Pour toute question : contact-feder-fse@iledefrance.fr</t>
  </si>
  <si>
    <t>Salariés du candidat porteur</t>
  </si>
  <si>
    <t>Salariés mis à la disposition du candidat porteur</t>
  </si>
  <si>
    <t>Bénévoles</t>
  </si>
  <si>
    <t>Intitulé du projet</t>
  </si>
  <si>
    <t>Porteur de projet</t>
  </si>
  <si>
    <t>Ressources prévisionnelles</t>
  </si>
  <si>
    <t>Années</t>
  </si>
  <si>
    <t>Financeurs</t>
  </si>
  <si>
    <t>€</t>
  </si>
  <si>
    <t>%</t>
  </si>
  <si>
    <t>1. Fonds européens (FSE / FEDER)</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</si>
  <si>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</si>
  <si>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</si>
  <si>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</si>
  <si>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</si>
  <si>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</si>
  <si>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</si>
  <si>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</si>
  <si>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</si>
  <si>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Dépenses directes (1+2+3+4)</t>
  </si>
  <si>
    <t>1. Personnel</t>
  </si>
  <si>
    <t>2. Fonctionnement (communication, déplacement...)</t>
  </si>
  <si>
    <t>3. Prestations externes</t>
  </si>
  <si>
    <t>Dépenses totales</t>
  </si>
  <si>
    <t>* = à justifier par un document émanant du cofinanceur, du commissaire aux comptes ou de l'expert-comptable.</t>
  </si>
  <si>
    <t>** = forfait de 15% des dépenses de personnel directes éligibles</t>
  </si>
  <si>
    <r>
      <t>*</t>
    </r>
    <r>
      <rPr>
        <b/>
        <sz val="12"/>
        <color indexed="10"/>
        <rFont val="Arial"/>
        <family val="2"/>
      </rPr>
      <t>Un cofinancement par ligne</t>
    </r>
  </si>
  <si>
    <t>En jours ou en heures</t>
  </si>
  <si>
    <t xml:space="preserve">SALARIE(E-S) MIS A DISPOSITION DU CANDIDAT PORTEUR
</t>
  </si>
  <si>
    <t>20..</t>
  </si>
  <si>
    <t>Commentaires et explications le cas échéant</t>
  </si>
  <si>
    <t>4. Investissement matériel et immatériel</t>
  </si>
  <si>
    <t>5. Communication de l'opération</t>
  </si>
  <si>
    <t>6. Amortissements</t>
  </si>
  <si>
    <t>7. Echanges électroniques de données dématérialisés</t>
  </si>
  <si>
    <t>8. Dépenses liées aux participants</t>
  </si>
  <si>
    <t>10. Dépenses sur barèmes</t>
  </si>
  <si>
    <t>9. Dépenses en nature</t>
  </si>
  <si>
    <t>11. Dépenses indirectes de fonctionnement **</t>
  </si>
  <si>
    <t xml:space="preserve">Annexe à la convention attributive d'une aide européenne
Plan de financement du projet </t>
  </si>
  <si>
    <t xml:space="preserve">Présentation </t>
  </si>
  <si>
    <t>en TTC</t>
  </si>
  <si>
    <t>Clef de répartition utilisée, le cas échéant *
%</t>
  </si>
  <si>
    <t xml:space="preserve">Seules les cellules sur fond blanc sont à compléter. Les cellules sur fond de couleur correspondent à des formules.  </t>
  </si>
  <si>
    <t xml:space="preserve">Total </t>
  </si>
  <si>
    <t xml:space="preserve">BENEVOLE(S) = membre de l'association intervenant à titre gratuit / évaluation sur la base du SMIC
</t>
  </si>
  <si>
    <t xml:space="preserve">INTERVENANT(S) A TITRE GRATUIT (non membre de l'association)
</t>
  </si>
  <si>
    <t>en HT</t>
  </si>
  <si>
    <t>En heures</t>
  </si>
  <si>
    <t xml:space="preserve">Détaillez les bases des clefs de répartition </t>
  </si>
  <si>
    <t xml:space="preserve">     </t>
  </si>
  <si>
    <t xml:space="preserve">DEPENSES DE PERSONNEL </t>
  </si>
  <si>
    <t xml:space="preserve">Il s'agit des personnes ayant un contrat de travail avec le porteur et  rémunérées par lui. Le montant total sera à reporter dans la case "dépenses de personnel" du plan de financement.
</t>
  </si>
  <si>
    <t xml:space="preserve">AUTRES TYPES DE DEPENSES : </t>
  </si>
  <si>
    <t xml:space="preserve">Principes généraux </t>
  </si>
  <si>
    <t xml:space="preserve">Le montant total sera à reporter dans la case "dépenses en nature" du plan de financement.
- Joindre la convention de mise à disposition signée des deux parties et précisant le nom et l'objet du projet, ses dates de réalisation, le nom et la fonction de la personne mise à disposition. 
-  Si la convention ne précise pas les bases de calcul (temps de travail total, temps de travail sur le projet) y joindre une lettre de mission comportant ces informations. 
Joindre aussi un justificatif du montant à retenir (voir principes généraux).  </t>
  </si>
  <si>
    <t xml:space="preserve">RESSOURCES </t>
  </si>
  <si>
    <t xml:space="preserve">Le montant total sera à reporter dans la case "dépenses en nature" du plan de financement.  
En cas de bénévolat dans le cadre associatif ou de travaux de construction réalisés par le bénéficiaire (auto 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</si>
  <si>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 xml:space="preserve">Justifier des engagements des cofinanceurs en fournissant les conventions ou lettre d’intention correspondent aux montants indiqués sur le plan de financement. En absence de ces pièces, la ressource correspondante sera comptabilisée en autofinancement 
Justifier le cas échéant des clés de répartition utilisée. </t>
  </si>
  <si>
    <t xml:space="preserve">Joindre un devis ou une facture permettant de justifier de l'assiette des dépenses pour chaque type de dépense 
 Lorsqu'une clé de répartition est utilisé, il convient de détailler l'unité choies au numérateur et au dénominateur. Ces clés de répartitions ne peuvent être fondées sur des masses financières. 
Fournir les justificatifs des clés de répartition au numérateur et dénominateur 
Attention les dépenses de restauration, hébergement et déplacements des personnels doivent être directement liées à l'opération et ne doivent pas figurer dans le tableau  moyen humain.  Elles doivent être uniquement inscrites dans la case "dépenses de déplacements, restauration et hébergement" dédiée du plan de financement.  
Concernant les prestations directes de fonctionnement, une mise en concurrence est attendu à compter du seuil de 2000 euros . A minima 3 devis permettent de justifier de cette mise en concurrence en absence de procédure réglementée. </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</si>
  <si>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des missions sur le projet et du temps passé :  </t>
    </r>
    <r>
      <rPr>
        <sz val="11"/>
        <color theme="1"/>
        <rFont val="Calibri"/>
        <family val="2"/>
        <scheme val="minor"/>
      </rPr>
      <t xml:space="preserve">
– lorsque le pourcentage du temps de travail consacré à l'opération est fixe, des copies de fiches de poste ou des copies de lettre de mission ou des copies des contrats de travail. Ces documents précisent les missions, la période d'affectation des personnels à la réalisation du projet et le pourcentage fixe du temps de travail consacré à l'opération, sans obligation de mettre en place un système distinct d'enregistrement du temps de travail. Ils doivent avoir été acceptés par l'autorité de gestion ;
– lorsque le pourcentage d'affectation à l'opération est variable d'un mois sur l'autre, des copies de fiches de temps ou des extraits de logiciel de gestion de temps permettant de tracer le                                  temps dédié à l'opération. Les copies de fiches de temps passé sont datées et signées par le salarié et son responsable hiérarchique. 
Attention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sur la période et dispose d'une fiche de poste, d'une lettre de mission ou d'un contrat de travail qui stipule précisément le caractère opérationnel des missions réalisées dans le cadre du projet déposé. L'acceptation de cette dérogation est à l'appréciation finale de l'autorité de gestion.  
</t>
    </r>
    <r>
      <rPr>
        <b/>
        <sz val="11"/>
        <color theme="1"/>
        <rFont val="Calibri"/>
        <family val="2"/>
        <scheme val="minor"/>
      </rPr>
      <t>- pour justifier de l'activité totale sur le projet  :</t>
    </r>
    <r>
      <rPr>
        <sz val="11"/>
        <color theme="1"/>
        <rFont val="Calibri"/>
        <family val="2"/>
        <scheme val="minor"/>
      </rPr>
      <t xml:space="preserve"> Nous conseillons de reporter la durée effective travaillée annuelle des salariés. Celle -ci est établi sur la base de 1607 heures pour un salarié à temps plein 
- </t>
    </r>
    <r>
      <rPr>
        <b/>
        <sz val="11"/>
        <color theme="1"/>
        <rFont val="Calibri"/>
        <family val="2"/>
        <scheme val="minor"/>
      </rPr>
      <t xml:space="preserve">pour justifier des montants :
</t>
    </r>
    <r>
      <rPr>
        <sz val="11"/>
        <color theme="1"/>
        <rFont val="Calibri"/>
        <family val="2"/>
        <scheme val="minor"/>
      </rPr>
      <t xml:space="preserve">Fournir les  fiches de paie du mois de décembre N-1 (sauf bénévoles mais qui doivent par ailleurs être adhérents de la structure porteuse). La base salariale est issue des bulletins de Salaire: salaire brut + charges patronales , Dans le cas où la rémunération annuelle comprend des éléments de rémunérations contractuelles, conventionnelles, non exceptionnelles  (13° mois, primes, etc.) non visibles dans le fiche de paie de décembre, joindre tout élément justificatif jugé pertinent. Par ailleurs, différents types de charges hors bulletin de salaire mais liées aux rémunérations (compte 631 et 635 de la comptabilité), peuvent être valorisées dans la base salariale (par exemple la taxe sur salaire si elle ne figure pas dans les bulletins de salaires, la taxe d'apprentissage, la part patronale sur les tickets restaurant...). Les charges exceptionnelles ou non contractuelles portées sur les bulletins de salaires seront  retirées du salaire brut . Les charges patronales liées à ces primes rejetées seront recalculées sur la base du taux de charges patronales du bulletin de salaire , et déduites en conséquence 
Un plafond maximum de rémunération est fixé à 122 988   de salaire annuel brut chargé. Pour les agents partiellement affectés sur l'opération, les heures supplémentaires ne sont pas éligibles. Les congés payés restent des dépenses de personnel  à charge du porteur de projet. Elles peuvent  donc être acceptées comme dépenses éligibles dès lors que ces congés sont pris pendant la période de réalisation de l’opération. Pendant  un  arrêt  de  travail  pour  cause  de  maladie, le  maintien  du  salaire  est  pris  en  charge  par l’assurance  maladie.  Cette  dépense  n’est  pas  supportée  par  le  bénéficiaire,  elle  doit  donc  être écartée. Les dépenses de maintien de salaires supportées par l'employeur sans remboursement par l’assurance maladie sont certes supportées par le bénéficiaire mais elles ne peuvent être considérées comme rattachables à l’opération (art.5. 2 du décret d’éligibilité 2016-279 du 8 mars 2016) dans la mesure où la personne en congé maladie ne participe plus à la réalisation de l’opération et que son contrat de travail est interrompu pendant la durée de son arrêt maladie.  
.
</t>
    </r>
  </si>
  <si>
    <t>Action1</t>
  </si>
  <si>
    <t>Action2</t>
  </si>
  <si>
    <t>Action3</t>
  </si>
  <si>
    <t>Numéro de dossier e-SYNERGIE</t>
  </si>
  <si>
    <t xml:space="preserve">N° e-Synergie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</si>
</sst>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quot; €&quot;_-;\-* #,##0.00&quot; €&quot;_-;_-* &quot;-&quot;??&quot; €&quot;_-;_-@_-"/>
    <numFmt numFmtId="165" formatCode="#,##0.00\ &quot;€&quot;"/>
  </numFmts>
  <fonts count="38" x14ac:knownFonts="1">
    <font>
      <sz val="11"/>
      <color theme="1"/>
      <name val="Calibri"/>
      <family val="2"/>
      <scheme val="minor"/>
    </font>
    <font>
      <sz val="12"/>
      <color theme="1"/>
      <name val="Arial"/>
      <family val="2"/>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8"/>
      <color rgb="FF000000"/>
      <name val="Tahoma"/>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8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4" fontId="2" fillId="0" borderId="0" applyFont="0" applyFill="0" applyBorder="0" applyAlignment="0" applyProtection="0"/>
    <xf numFmtId="43" fontId="14" fillId="0" borderId="0" applyFont="0" applyFill="0" applyBorder="0" applyAlignment="0" applyProtection="0"/>
    <xf numFmtId="0" fontId="15" fillId="0" borderId="0"/>
  </cellStyleXfs>
  <cellXfs count="259">
    <xf numFmtId="0" fontId="0" fillId="0" borderId="0" xfId="0"/>
    <xf numFmtId="0" fontId="15" fillId="0" borderId="0" xfId="3"/>
    <xf numFmtId="0" fontId="17" fillId="0" borderId="1" xfId="3" applyFont="1" applyBorder="1" applyAlignment="1">
      <alignment vertical="center"/>
    </xf>
    <xf numFmtId="0" fontId="18" fillId="2" borderId="2" xfId="3" applyFont="1" applyFill="1" applyBorder="1" applyAlignment="1"/>
    <xf numFmtId="0" fontId="15" fillId="0" borderId="0" xfId="3" applyBorder="1" applyAlignment="1"/>
    <xf numFmtId="0" fontId="19" fillId="3" borderId="0" xfId="3" applyFont="1" applyFill="1" applyBorder="1" applyAlignment="1"/>
    <xf numFmtId="0" fontId="15" fillId="3" borderId="0" xfId="3" applyFont="1" applyFill="1" applyBorder="1" applyAlignment="1">
      <alignment horizontal="left" vertical="center"/>
    </xf>
    <xf numFmtId="0" fontId="15" fillId="0" borderId="0" xfId="3" applyBorder="1" applyAlignment="1">
      <alignment horizontal="center"/>
    </xf>
    <xf numFmtId="0" fontId="20" fillId="4" borderId="3" xfId="3" applyFont="1" applyFill="1" applyBorder="1" applyAlignment="1">
      <alignment horizontal="center" vertical="center" wrapText="1"/>
    </xf>
    <xf numFmtId="0" fontId="15"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5" fontId="20" fillId="5" borderId="2" xfId="3" applyNumberFormat="1" applyFont="1" applyFill="1" applyBorder="1" applyAlignment="1">
      <alignment horizontal="center" vertical="center" wrapText="1"/>
    </xf>
    <xf numFmtId="0" fontId="15" fillId="0" borderId="0" xfId="3" applyBorder="1"/>
    <xf numFmtId="0" fontId="20" fillId="5" borderId="0" xfId="3" applyFont="1" applyFill="1" applyBorder="1" applyAlignment="1">
      <alignment horizontal="center" vertical="center" wrapText="1"/>
    </xf>
    <xf numFmtId="0" fontId="16" fillId="2" borderId="2" xfId="3" applyFont="1" applyFill="1" applyBorder="1" applyAlignment="1">
      <alignment vertical="center" wrapText="1"/>
    </xf>
    <xf numFmtId="0" fontId="15" fillId="0" borderId="0" xfId="3" applyBorder="1" applyAlignment="1">
      <alignment vertical="center"/>
    </xf>
    <xf numFmtId="0" fontId="15" fillId="0" borderId="0" xfId="3" applyAlignment="1">
      <alignment vertical="center"/>
    </xf>
    <xf numFmtId="0" fontId="20" fillId="4" borderId="3" xfId="3" applyFont="1" applyFill="1" applyBorder="1" applyAlignment="1">
      <alignment horizontal="center" vertical="center" wrapText="1"/>
    </xf>
    <xf numFmtId="0" fontId="22" fillId="3" borderId="0" xfId="3" applyFont="1" applyFill="1"/>
    <xf numFmtId="0" fontId="23" fillId="0" borderId="0" xfId="0" applyFont="1" applyAlignment="1">
      <alignment horizontal="center" vertical="center"/>
    </xf>
    <xf numFmtId="0" fontId="16" fillId="3" borderId="0" xfId="3" applyFont="1" applyFill="1"/>
    <xf numFmtId="0" fontId="22" fillId="3" borderId="0" xfId="3" applyFont="1" applyFill="1" applyBorder="1"/>
    <xf numFmtId="0" fontId="16" fillId="3" borderId="0" xfId="3" applyFont="1" applyFill="1" applyBorder="1" applyAlignment="1">
      <alignment horizontal="left" vertical="center"/>
    </xf>
    <xf numFmtId="0" fontId="24" fillId="3" borderId="0" xfId="3" applyFont="1" applyFill="1" applyBorder="1" applyAlignment="1">
      <alignment horizontal="left" vertical="center"/>
    </xf>
    <xf numFmtId="0" fontId="22" fillId="3" borderId="0" xfId="3" applyFont="1" applyFill="1" applyBorder="1" applyAlignment="1">
      <alignment horizontal="center" vertical="center" wrapText="1"/>
    </xf>
    <xf numFmtId="0" fontId="18" fillId="3" borderId="0" xfId="3" applyFont="1" applyFill="1" applyBorder="1" applyAlignment="1">
      <alignment horizontal="left" vertical="center"/>
    </xf>
    <xf numFmtId="0" fontId="22" fillId="3" borderId="0" xfId="3" applyFont="1" applyFill="1" applyBorder="1" applyAlignment="1">
      <alignment horizontal="left" vertical="center" wrapText="1"/>
    </xf>
    <xf numFmtId="0" fontId="15" fillId="3" borderId="0" xfId="3" applyFont="1" applyFill="1"/>
    <xf numFmtId="0" fontId="16" fillId="3" borderId="0" xfId="3" applyFont="1" applyFill="1" applyAlignment="1">
      <alignment horizontal="left" vertical="center"/>
    </xf>
    <xf numFmtId="0" fontId="15" fillId="3" borderId="0" xfId="3" applyFont="1" applyFill="1" applyBorder="1" applyAlignment="1">
      <alignment horizontal="right"/>
    </xf>
    <xf numFmtId="0" fontId="15" fillId="3" borderId="0" xfId="3" applyFont="1" applyFill="1" applyBorder="1"/>
    <xf numFmtId="0" fontId="22" fillId="3" borderId="0" xfId="3" applyFont="1" applyFill="1" applyAlignment="1">
      <alignment horizontal="center" vertical="center"/>
    </xf>
    <xf numFmtId="0" fontId="22" fillId="3" borderId="0" xfId="3" applyFont="1" applyFill="1" applyAlignment="1"/>
    <xf numFmtId="4" fontId="22" fillId="3" borderId="0" xfId="3" applyNumberFormat="1" applyFont="1" applyFill="1" applyAlignment="1"/>
    <xf numFmtId="0" fontId="26" fillId="3" borderId="0" xfId="3" applyFont="1" applyFill="1"/>
    <xf numFmtId="4" fontId="22" fillId="3" borderId="0" xfId="3" applyNumberFormat="1" applyFont="1" applyFill="1"/>
    <xf numFmtId="0" fontId="2" fillId="0" borderId="0" xfId="3" applyFont="1" applyFill="1"/>
    <xf numFmtId="0" fontId="2" fillId="0" borderId="0" xfId="3" applyFont="1" applyFill="1" applyBorder="1"/>
    <xf numFmtId="0" fontId="16" fillId="3" borderId="0" xfId="3" applyFont="1" applyFill="1" applyBorder="1"/>
    <xf numFmtId="0" fontId="27" fillId="3" borderId="0" xfId="3" applyFont="1" applyFill="1"/>
    <xf numFmtId="0" fontId="16" fillId="3" borderId="0" xfId="3" applyFont="1" applyFill="1" applyBorder="1" applyAlignment="1">
      <alignment horizontal="center" vertical="center"/>
    </xf>
    <xf numFmtId="0" fontId="22"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22" fillId="0" borderId="0" xfId="0" applyFont="1" applyBorder="1" applyAlignment="1">
      <alignment horizontal="left" vertical="center" wrapText="1"/>
    </xf>
    <xf numFmtId="165"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5"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5" fontId="21" fillId="3" borderId="5" xfId="3" applyNumberFormat="1" applyFont="1" applyFill="1" applyBorder="1" applyAlignment="1">
      <alignment horizontal="center" vertical="center" wrapText="1"/>
    </xf>
    <xf numFmtId="0" fontId="15" fillId="3" borderId="6" xfId="3" applyFill="1" applyBorder="1"/>
    <xf numFmtId="0" fontId="15" fillId="3" borderId="7" xfId="3" applyFill="1" applyBorder="1"/>
    <xf numFmtId="0" fontId="15" fillId="3" borderId="8" xfId="3" applyFill="1" applyBorder="1"/>
    <xf numFmtId="0" fontId="15" fillId="0" borderId="7" xfId="3" applyBorder="1"/>
    <xf numFmtId="0" fontId="15"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5" fontId="29" fillId="2" borderId="10" xfId="3" applyNumberFormat="1" applyFont="1" applyFill="1" applyBorder="1" applyAlignment="1">
      <alignment horizontal="center" vertical="center" wrapText="1"/>
    </xf>
    <xf numFmtId="0" fontId="15" fillId="0" borderId="6" xfId="3" applyBorder="1"/>
    <xf numFmtId="165" fontId="29" fillId="5" borderId="11" xfId="3" applyNumberFormat="1" applyFont="1" applyFill="1" applyBorder="1" applyAlignment="1">
      <alignment horizontal="center" vertical="center" wrapText="1"/>
    </xf>
    <xf numFmtId="165" fontId="9" fillId="2" borderId="11" xfId="3" applyNumberFormat="1" applyFont="1" applyFill="1" applyBorder="1" applyAlignment="1">
      <alignment horizontal="center" vertical="center" wrapText="1"/>
    </xf>
    <xf numFmtId="165" fontId="30" fillId="3" borderId="12" xfId="3" applyNumberFormat="1" applyFont="1" applyFill="1" applyBorder="1" applyAlignment="1">
      <alignment horizontal="center" vertical="center" wrapText="1"/>
    </xf>
    <xf numFmtId="165" fontId="10" fillId="2" borderId="4" xfId="3" applyNumberFormat="1" applyFont="1" applyFill="1" applyBorder="1" applyAlignment="1">
      <alignment horizontal="center" vertical="center" wrapText="1"/>
    </xf>
    <xf numFmtId="165" fontId="10" fillId="2" borderId="13" xfId="3" applyNumberFormat="1" applyFont="1" applyFill="1" applyBorder="1" applyAlignment="1">
      <alignment horizontal="center" vertical="center" wrapText="1"/>
    </xf>
    <xf numFmtId="165" fontId="10" fillId="2" borderId="2" xfId="3" applyNumberFormat="1" applyFont="1" applyFill="1" applyBorder="1" applyAlignment="1">
      <alignment horizontal="center" vertical="center" wrapText="1"/>
    </xf>
    <xf numFmtId="165" fontId="29" fillId="5" borderId="5" xfId="3" applyNumberFormat="1" applyFont="1" applyFill="1" applyBorder="1" applyAlignment="1">
      <alignment horizontal="center" vertical="center" wrapText="1"/>
    </xf>
    <xf numFmtId="165" fontId="10"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6" fillId="3" borderId="30" xfId="3" applyFont="1" applyFill="1" applyBorder="1" applyAlignment="1">
      <alignment horizontal="center" vertical="center"/>
    </xf>
    <xf numFmtId="0" fontId="22" fillId="3" borderId="0" xfId="3" applyFont="1" applyFill="1" applyBorder="1" applyAlignment="1"/>
    <xf numFmtId="0" fontId="0" fillId="0" borderId="0" xfId="0" applyBorder="1" applyAlignment="1"/>
    <xf numFmtId="4" fontId="0" fillId="0" borderId="0" xfId="0" applyNumberFormat="1" applyBorder="1" applyAlignment="1"/>
    <xf numFmtId="10" fontId="7" fillId="6" borderId="35" xfId="3" applyNumberFormat="1" applyFont="1" applyFill="1" applyBorder="1" applyAlignment="1">
      <alignment horizontal="right" vertical="center"/>
    </xf>
    <xf numFmtId="0" fontId="12" fillId="3" borderId="0" xfId="3" applyFont="1" applyFill="1" applyBorder="1" applyAlignment="1">
      <alignment vertical="center"/>
    </xf>
    <xf numFmtId="0" fontId="16" fillId="3" borderId="14" xfId="3" applyFont="1" applyFill="1" applyBorder="1"/>
    <xf numFmtId="0" fontId="20" fillId="4" borderId="3" xfId="3" applyFont="1" applyFill="1" applyBorder="1" applyAlignment="1">
      <alignment horizontal="center" vertical="center" wrapText="1"/>
    </xf>
    <xf numFmtId="0" fontId="16" fillId="3" borderId="0" xfId="3" applyFont="1" applyFill="1" applyBorder="1" applyAlignment="1">
      <alignment horizontal="center" vertical="center" wrapText="1"/>
    </xf>
    <xf numFmtId="0" fontId="22" fillId="0" borderId="0" xfId="0" applyFont="1" applyBorder="1" applyAlignment="1">
      <alignment vertical="center" wrapText="1"/>
    </xf>
    <xf numFmtId="0" fontId="22" fillId="3" borderId="0" xfId="3" applyFont="1" applyFill="1" applyBorder="1" applyAlignment="1">
      <alignment horizontal="right" vertical="center" wrapText="1"/>
    </xf>
    <xf numFmtId="0" fontId="22" fillId="0" borderId="0" xfId="0" applyFont="1" applyBorder="1" applyAlignment="1">
      <alignment horizontal="right" vertical="center" wrapText="1"/>
    </xf>
    <xf numFmtId="0" fontId="11" fillId="3" borderId="42" xfId="3" applyFont="1" applyFill="1" applyBorder="1" applyAlignment="1">
      <alignment vertical="center"/>
    </xf>
    <xf numFmtId="0" fontId="25" fillId="0" borderId="43" xfId="3" applyFont="1" applyFill="1" applyBorder="1" applyAlignment="1">
      <alignment vertical="center"/>
    </xf>
    <xf numFmtId="0" fontId="25" fillId="0" borderId="42" xfId="3" applyFont="1" applyFill="1" applyBorder="1" applyAlignment="1">
      <alignment vertical="center"/>
    </xf>
    <xf numFmtId="0" fontId="6" fillId="3" borderId="29" xfId="3" applyFont="1" applyFill="1" applyBorder="1" applyAlignment="1">
      <alignment horizontal="center" vertical="center"/>
    </xf>
    <xf numFmtId="165" fontId="25" fillId="0" borderId="32" xfId="3" applyNumberFormat="1" applyFont="1" applyFill="1" applyBorder="1" applyAlignment="1">
      <alignment horizontal="right" vertical="center"/>
    </xf>
    <xf numFmtId="165" fontId="25" fillId="0" borderId="29" xfId="3" applyNumberFormat="1" applyFont="1" applyFill="1" applyBorder="1" applyAlignment="1">
      <alignment horizontal="right" vertical="center"/>
    </xf>
    <xf numFmtId="0" fontId="7" fillId="6" borderId="22" xfId="3" applyFont="1" applyFill="1" applyBorder="1" applyAlignment="1">
      <alignment vertical="center"/>
    </xf>
    <xf numFmtId="165" fontId="7" fillId="6" borderId="34" xfId="3" applyNumberFormat="1" applyFont="1" applyFill="1" applyBorder="1" applyAlignment="1">
      <alignment horizontal="right" vertical="center"/>
    </xf>
    <xf numFmtId="0" fontId="2" fillId="3" borderId="29" xfId="3" applyFont="1" applyFill="1" applyBorder="1" applyAlignment="1">
      <alignment horizontal="center" vertical="center"/>
    </xf>
    <xf numFmtId="0" fontId="2" fillId="3" borderId="30" xfId="3" applyFont="1" applyFill="1" applyBorder="1" applyAlignment="1">
      <alignment horizontal="center" vertical="center"/>
    </xf>
    <xf numFmtId="10" fontId="25" fillId="0" borderId="46" xfId="3" applyNumberFormat="1" applyFont="1" applyFill="1" applyBorder="1" applyAlignment="1">
      <alignment horizontal="right" vertical="center"/>
    </xf>
    <xf numFmtId="10" fontId="25" fillId="0" borderId="44" xfId="3" applyNumberFormat="1" applyFont="1" applyFill="1" applyBorder="1" applyAlignment="1">
      <alignment horizontal="right" vertical="center"/>
    </xf>
    <xf numFmtId="10" fontId="25" fillId="0" borderId="50" xfId="3" applyNumberFormat="1" applyFont="1" applyFill="1" applyBorder="1" applyAlignment="1">
      <alignment horizontal="right" vertical="center"/>
    </xf>
    <xf numFmtId="10" fontId="25" fillId="0" borderId="48" xfId="3" applyNumberFormat="1" applyFont="1" applyFill="1" applyBorder="1" applyAlignment="1">
      <alignment horizontal="right" vertical="center"/>
    </xf>
    <xf numFmtId="165" fontId="6" fillId="7" borderId="32" xfId="2" applyNumberFormat="1" applyFont="1" applyFill="1" applyBorder="1" applyAlignment="1">
      <alignment horizontal="right" vertical="center"/>
    </xf>
    <xf numFmtId="165" fontId="6" fillId="7" borderId="29" xfId="2" applyNumberFormat="1" applyFont="1" applyFill="1" applyBorder="1" applyAlignment="1">
      <alignment horizontal="right" vertical="center"/>
    </xf>
    <xf numFmtId="165" fontId="7" fillId="6" borderId="34" xfId="2" applyNumberFormat="1" applyFont="1" applyFill="1" applyBorder="1" applyAlignment="1">
      <alignment horizontal="right" vertical="center"/>
    </xf>
    <xf numFmtId="0" fontId="6" fillId="10" borderId="22" xfId="3" applyFont="1" applyFill="1" applyBorder="1" applyAlignment="1">
      <alignment horizontal="left" vertical="center" wrapText="1"/>
    </xf>
    <xf numFmtId="165" fontId="6" fillId="10" borderId="34" xfId="3" applyNumberFormat="1" applyFont="1" applyFill="1" applyBorder="1" applyAlignment="1">
      <alignment horizontal="right" vertical="center"/>
    </xf>
    <xf numFmtId="10" fontId="6" fillId="10" borderId="35" xfId="3" applyNumberFormat="1" applyFont="1" applyFill="1" applyBorder="1" applyAlignment="1">
      <alignment horizontal="right" vertical="center"/>
    </xf>
    <xf numFmtId="10" fontId="6" fillId="10" borderId="45" xfId="3" applyNumberFormat="1" applyFont="1" applyFill="1" applyBorder="1" applyAlignment="1">
      <alignment horizontal="right" vertical="center"/>
    </xf>
    <xf numFmtId="10" fontId="6" fillId="10" borderId="49" xfId="3" applyNumberFormat="1" applyFont="1" applyFill="1" applyBorder="1" applyAlignment="1">
      <alignment horizontal="right" vertical="center"/>
    </xf>
    <xf numFmtId="165" fontId="6" fillId="10" borderId="34" xfId="2" applyNumberFormat="1" applyFont="1" applyFill="1" applyBorder="1" applyAlignment="1">
      <alignment horizontal="right" vertical="center"/>
    </xf>
    <xf numFmtId="0" fontId="6" fillId="10" borderId="41" xfId="3" applyFont="1" applyFill="1" applyBorder="1" applyAlignment="1">
      <alignment vertical="center"/>
    </xf>
    <xf numFmtId="165" fontId="6" fillId="10" borderId="31" xfId="3" applyNumberFormat="1" applyFont="1" applyFill="1" applyBorder="1" applyAlignment="1">
      <alignment horizontal="right" vertical="center"/>
    </xf>
    <xf numFmtId="10" fontId="6" fillId="10" borderId="36" xfId="3" applyNumberFormat="1" applyFont="1" applyFill="1" applyBorder="1" applyAlignment="1">
      <alignment horizontal="right" vertical="center"/>
    </xf>
    <xf numFmtId="10" fontId="6" fillId="10" borderId="40" xfId="3" applyNumberFormat="1" applyFont="1" applyFill="1" applyBorder="1" applyAlignment="1">
      <alignment horizontal="right" vertical="center"/>
    </xf>
    <xf numFmtId="10" fontId="6" fillId="10" borderId="37" xfId="3" applyNumberFormat="1" applyFont="1" applyFill="1" applyBorder="1" applyAlignment="1">
      <alignment horizontal="right" vertical="center"/>
    </xf>
    <xf numFmtId="165" fontId="6" fillId="10" borderId="31" xfId="2" applyNumberFormat="1" applyFont="1" applyFill="1" applyBorder="1" applyAlignment="1">
      <alignment horizontal="right" vertical="center"/>
    </xf>
    <xf numFmtId="0" fontId="6" fillId="10" borderId="22" xfId="3" applyFont="1" applyFill="1" applyBorder="1" applyAlignment="1">
      <alignment vertical="center"/>
    </xf>
    <xf numFmtId="0" fontId="6" fillId="10" borderId="22" xfId="3" applyFont="1" applyFill="1" applyBorder="1" applyAlignment="1">
      <alignment horizontal="left" vertical="center"/>
    </xf>
    <xf numFmtId="0" fontId="6" fillId="10" borderId="22" xfId="3" applyFont="1" applyFill="1" applyBorder="1" applyAlignment="1">
      <alignment vertical="center" wrapText="1"/>
    </xf>
    <xf numFmtId="0" fontId="6"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5" fontId="6" fillId="3" borderId="34" xfId="3" applyNumberFormat="1" applyFont="1" applyFill="1" applyBorder="1" applyAlignment="1">
      <alignment horizontal="right" vertical="center"/>
    </xf>
    <xf numFmtId="10" fontId="6" fillId="3" borderId="45" xfId="3" applyNumberFormat="1" applyFont="1" applyFill="1" applyBorder="1" applyAlignment="1">
      <alignment horizontal="right" vertical="center"/>
    </xf>
    <xf numFmtId="10" fontId="6" fillId="3" borderId="49" xfId="3" applyNumberFormat="1" applyFont="1" applyFill="1" applyBorder="1" applyAlignment="1">
      <alignment horizontal="right" vertical="center"/>
    </xf>
    <xf numFmtId="10" fontId="13" fillId="3" borderId="45" xfId="3" applyNumberFormat="1" applyFont="1" applyFill="1" applyBorder="1" applyAlignment="1">
      <alignment horizontal="right" vertical="center"/>
    </xf>
    <xf numFmtId="10" fontId="13" fillId="3" borderId="49" xfId="3" applyNumberFormat="1" applyFont="1" applyFill="1" applyBorder="1" applyAlignment="1">
      <alignment horizontal="right" vertical="center"/>
    </xf>
    <xf numFmtId="0" fontId="5" fillId="0" borderId="58" xfId="3" applyFont="1" applyFill="1" applyBorder="1" applyAlignment="1">
      <alignment vertical="center"/>
    </xf>
    <xf numFmtId="0" fontId="22" fillId="0" borderId="43" xfId="3" applyFont="1" applyFill="1" applyBorder="1" applyAlignment="1">
      <alignment vertical="center"/>
    </xf>
    <xf numFmtId="0" fontId="25" fillId="0" borderId="61" xfId="3" applyFont="1" applyFill="1" applyBorder="1" applyAlignment="1">
      <alignment vertical="center"/>
    </xf>
    <xf numFmtId="0" fontId="2" fillId="2" borderId="62" xfId="3" applyFont="1" applyFill="1" applyBorder="1" applyAlignment="1">
      <alignment horizontal="left" vertical="center" wrapText="1"/>
    </xf>
    <xf numFmtId="0" fontId="2" fillId="0" borderId="68" xfId="3" applyFont="1" applyFill="1" applyBorder="1" applyAlignment="1">
      <alignment horizontal="center" vertical="center"/>
    </xf>
    <xf numFmtId="165" fontId="25" fillId="0" borderId="70" xfId="3" applyNumberFormat="1" applyFont="1" applyFill="1" applyBorder="1" applyAlignment="1">
      <alignment horizontal="right" vertical="center"/>
    </xf>
    <xf numFmtId="165" fontId="25" fillId="0" borderId="72" xfId="3" applyNumberFormat="1" applyFont="1" applyFill="1" applyBorder="1" applyAlignment="1">
      <alignment horizontal="right" vertical="center"/>
    </xf>
    <xf numFmtId="165" fontId="2" fillId="2" borderId="74" xfId="3" applyNumberFormat="1" applyFont="1" applyFill="1" applyBorder="1" applyAlignment="1">
      <alignment horizontal="right" vertical="center"/>
    </xf>
    <xf numFmtId="165" fontId="7" fillId="6" borderId="14" xfId="3" applyNumberFormat="1" applyFont="1" applyFill="1" applyBorder="1" applyAlignment="1">
      <alignment horizontal="right" vertical="center"/>
    </xf>
    <xf numFmtId="165" fontId="2" fillId="0" borderId="70" xfId="3" applyNumberFormat="1" applyFont="1" applyFill="1" applyBorder="1" applyAlignment="1">
      <alignment horizontal="right" vertical="center"/>
    </xf>
    <xf numFmtId="10" fontId="25" fillId="0" borderId="64" xfId="3" applyNumberFormat="1" applyFont="1" applyFill="1" applyBorder="1" applyAlignment="1">
      <alignment horizontal="right" vertical="center"/>
    </xf>
    <xf numFmtId="10" fontId="6" fillId="3" borderId="66" xfId="3" applyNumberFormat="1" applyFont="1" applyFill="1" applyBorder="1" applyAlignment="1">
      <alignment horizontal="right" vertical="center"/>
    </xf>
    <xf numFmtId="10" fontId="25" fillId="0" borderId="77" xfId="3" applyNumberFormat="1" applyFont="1" applyFill="1" applyBorder="1" applyAlignment="1">
      <alignment horizontal="right" vertical="center"/>
    </xf>
    <xf numFmtId="10" fontId="6" fillId="3" borderId="78" xfId="3" applyNumberFormat="1" applyFont="1" applyFill="1" applyBorder="1" applyAlignment="1">
      <alignment horizontal="right" vertical="center"/>
    </xf>
    <xf numFmtId="165" fontId="25" fillId="0" borderId="70" xfId="2" applyNumberFormat="1" applyFont="1" applyFill="1" applyBorder="1" applyAlignment="1">
      <alignment horizontal="right" vertical="center"/>
    </xf>
    <xf numFmtId="165" fontId="25" fillId="0" borderId="71" xfId="2" applyNumberFormat="1" applyFont="1" applyFill="1" applyBorder="1" applyAlignment="1">
      <alignment horizontal="right" vertical="center"/>
    </xf>
    <xf numFmtId="165" fontId="6" fillId="2" borderId="74" xfId="2" applyNumberFormat="1" applyFont="1" applyFill="1" applyBorder="1" applyAlignment="1">
      <alignment horizontal="right" vertical="center"/>
    </xf>
    <xf numFmtId="165" fontId="13" fillId="6" borderId="14" xfId="2" applyNumberFormat="1" applyFont="1" applyFill="1" applyBorder="1" applyAlignment="1">
      <alignment horizontal="right" vertical="center"/>
    </xf>
    <xf numFmtId="0" fontId="6" fillId="10" borderId="59" xfId="3" applyFont="1" applyFill="1" applyBorder="1" applyAlignment="1">
      <alignment horizontal="left" vertical="center" wrapText="1"/>
    </xf>
    <xf numFmtId="165" fontId="6" fillId="10" borderId="69" xfId="3" applyNumberFormat="1" applyFont="1" applyFill="1" applyBorder="1" applyAlignment="1">
      <alignment horizontal="right" vertical="center"/>
    </xf>
    <xf numFmtId="10" fontId="6" fillId="10" borderId="63" xfId="3" applyNumberFormat="1" applyFont="1" applyFill="1" applyBorder="1" applyAlignment="1">
      <alignment horizontal="right" vertical="center"/>
    </xf>
    <xf numFmtId="10" fontId="6" fillId="10" borderId="75" xfId="3" applyNumberFormat="1" applyFont="1" applyFill="1" applyBorder="1" applyAlignment="1">
      <alignment horizontal="right" vertical="center"/>
    </xf>
    <xf numFmtId="0" fontId="2" fillId="10" borderId="43" xfId="3" applyFont="1" applyFill="1" applyBorder="1" applyAlignment="1">
      <alignment vertical="center"/>
    </xf>
    <xf numFmtId="165" fontId="2" fillId="10" borderId="70" xfId="3" applyNumberFormat="1" applyFont="1" applyFill="1" applyBorder="1" applyAlignment="1">
      <alignment horizontal="right" vertical="center"/>
    </xf>
    <xf numFmtId="10" fontId="2" fillId="10" borderId="46" xfId="3" applyNumberFormat="1" applyFont="1" applyFill="1" applyBorder="1" applyAlignment="1">
      <alignment horizontal="right" vertical="center"/>
    </xf>
    <xf numFmtId="10" fontId="2" fillId="10" borderId="50" xfId="3" applyNumberFormat="1" applyFont="1" applyFill="1" applyBorder="1" applyAlignment="1">
      <alignment horizontal="right" vertical="center"/>
    </xf>
    <xf numFmtId="165" fontId="2" fillId="10" borderId="70"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5" fontId="25" fillId="10" borderId="70" xfId="2" applyNumberFormat="1" applyFont="1" applyFill="1" applyBorder="1" applyAlignment="1">
      <alignment horizontal="right" vertical="center"/>
    </xf>
    <xf numFmtId="0" fontId="2" fillId="10" borderId="60" xfId="3" applyFont="1" applyFill="1" applyBorder="1" applyAlignment="1">
      <alignment horizontal="left" vertical="center" wrapText="1"/>
    </xf>
    <xf numFmtId="10" fontId="6" fillId="10" borderId="65" xfId="3" applyNumberFormat="1" applyFont="1" applyFill="1" applyBorder="1" applyAlignment="1">
      <alignment horizontal="right" vertical="center"/>
    </xf>
    <xf numFmtId="10" fontId="6" fillId="10" borderId="76" xfId="3" applyNumberFormat="1" applyFont="1" applyFill="1" applyBorder="1" applyAlignment="1">
      <alignment horizontal="right" vertical="center"/>
    </xf>
    <xf numFmtId="165" fontId="6" fillId="10" borderId="73" xfId="2" applyNumberFormat="1" applyFont="1" applyFill="1" applyBorder="1" applyAlignment="1">
      <alignment horizontal="right" vertical="center"/>
    </xf>
    <xf numFmtId="165" fontId="6" fillId="10" borderId="73" xfId="3"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7" xfId="3" applyFont="1" applyFill="1" applyBorder="1" applyAlignment="1">
      <alignment horizontal="center" vertical="center"/>
    </xf>
    <xf numFmtId="0" fontId="35" fillId="6" borderId="67"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5" fontId="21" fillId="3" borderId="2" xfId="3" applyNumberFormat="1" applyFont="1" applyFill="1" applyBorder="1" applyAlignment="1">
      <alignment horizontal="center" vertical="center" wrapText="1"/>
    </xf>
    <xf numFmtId="0" fontId="15" fillId="3" borderId="4" xfId="3" applyFill="1" applyBorder="1"/>
    <xf numFmtId="10" fontId="21" fillId="2" borderId="4" xfId="3" applyNumberFormat="1" applyFont="1" applyFill="1" applyBorder="1" applyAlignment="1">
      <alignment horizontal="center" vertical="center" wrapText="1"/>
    </xf>
    <xf numFmtId="165" fontId="21" fillId="2" borderId="4" xfId="3" applyNumberFormat="1" applyFont="1" applyFill="1" applyBorder="1" applyAlignment="1">
      <alignment horizontal="center" vertical="center" wrapText="1"/>
    </xf>
    <xf numFmtId="165" fontId="30" fillId="2" borderId="12" xfId="3" applyNumberFormat="1" applyFont="1" applyFill="1" applyBorder="1" applyAlignment="1">
      <alignment horizontal="center" vertical="center" wrapText="1"/>
    </xf>
    <xf numFmtId="165" fontId="29" fillId="2" borderId="11" xfId="3" applyNumberFormat="1" applyFont="1" applyFill="1" applyBorder="1" applyAlignment="1">
      <alignment horizontal="center" vertical="center" wrapText="1"/>
    </xf>
    <xf numFmtId="0" fontId="3" fillId="4" borderId="3" xfId="3" applyFont="1" applyFill="1" applyBorder="1" applyAlignment="1">
      <alignment horizontal="center" vertical="center" wrapText="1"/>
    </xf>
    <xf numFmtId="0" fontId="0" fillId="0" borderId="0" xfId="0" applyAlignment="1">
      <alignment wrapText="1"/>
    </xf>
    <xf numFmtId="0" fontId="2" fillId="0" borderId="0" xfId="0" applyFont="1"/>
    <xf numFmtId="165" fontId="22" fillId="3" borderId="0" xfId="3" applyNumberFormat="1" applyFont="1" applyFill="1"/>
    <xf numFmtId="2" fontId="2" fillId="0" borderId="0" xfId="0" applyNumberFormat="1" applyFont="1"/>
    <xf numFmtId="165" fontId="6" fillId="10" borderId="22" xfId="3" applyNumberFormat="1" applyFont="1" applyFill="1" applyBorder="1" applyAlignment="1">
      <alignment horizontal="center" vertical="center"/>
    </xf>
    <xf numFmtId="165" fontId="6" fillId="10" borderId="23" xfId="3" applyNumberFormat="1" applyFont="1" applyFill="1" applyBorder="1" applyAlignment="1">
      <alignment horizontal="center" vertical="center"/>
    </xf>
    <xf numFmtId="165" fontId="6" fillId="10" borderId="45" xfId="3" applyNumberFormat="1" applyFont="1" applyFill="1" applyBorder="1" applyAlignment="1">
      <alignment horizontal="center" vertical="center"/>
    </xf>
    <xf numFmtId="0" fontId="0" fillId="3" borderId="84" xfId="0" applyFill="1" applyBorder="1" applyAlignment="1">
      <alignment horizontal="left" vertical="top" wrapText="1"/>
    </xf>
    <xf numFmtId="0" fontId="0" fillId="3" borderId="79" xfId="0" applyFill="1" applyBorder="1" applyAlignment="1">
      <alignment horizontal="left" vertical="top" wrapText="1"/>
    </xf>
    <xf numFmtId="0" fontId="0" fillId="3" borderId="85"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6" xfId="0" applyFill="1" applyBorder="1" applyAlignment="1">
      <alignment horizontal="left" vertical="top" wrapText="1"/>
    </xf>
    <xf numFmtId="0" fontId="0" fillId="3" borderId="23" xfId="0" applyFill="1" applyBorder="1" applyAlignment="1">
      <alignment horizontal="left" vertical="top" wrapText="1"/>
    </xf>
    <xf numFmtId="0" fontId="0" fillId="3" borderId="87"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Border="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 fillId="0" borderId="2" xfId="3" applyFont="1" applyBorder="1" applyAlignment="1">
      <alignment horizontal="left" vertical="center"/>
    </xf>
    <xf numFmtId="0" fontId="15" fillId="0" borderId="2" xfId="3" applyBorder="1" applyAlignment="1">
      <alignment horizontal="left" vertical="center"/>
    </xf>
    <xf numFmtId="0" fontId="17" fillId="0" borderId="2" xfId="3" applyFont="1" applyBorder="1" applyAlignment="1">
      <alignment horizontal="center" vertical="center"/>
    </xf>
    <xf numFmtId="0" fontId="13" fillId="0" borderId="2" xfId="3" applyFont="1" applyBorder="1" applyAlignment="1">
      <alignment horizontal="left"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Fill="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0"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1"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Border="1" applyAlignment="1">
      <alignment horizontal="center" vertical="center"/>
    </xf>
    <xf numFmtId="0" fontId="36" fillId="6" borderId="82" xfId="3" applyFont="1" applyFill="1" applyBorder="1" applyAlignment="1">
      <alignment horizontal="center" vertical="center" wrapText="1"/>
    </xf>
    <xf numFmtId="0" fontId="36" fillId="6" borderId="83" xfId="3" applyFont="1" applyFill="1" applyBorder="1" applyAlignment="1">
      <alignment horizontal="center" vertical="center" wrapText="1"/>
    </xf>
  </cellXfs>
  <cellStyles count="4">
    <cellStyle name="Euro" xfId="1"/>
    <cellStyle name="Milliers" xfId="2" builtinId="3"/>
    <cellStyle name="Normal" xfId="0" builtinId="0"/>
    <cellStyle name="Normal 2" xfId="3"/>
  </cellStyles>
  <dxfs count="6">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2352675</xdr:colOff>
      <xdr:row>0</xdr:row>
      <xdr:rowOff>57150</xdr:rowOff>
    </xdr:from>
    <xdr:to>
      <xdr:col>5</xdr:col>
      <xdr:colOff>76200</xdr:colOff>
      <xdr:row>0</xdr:row>
      <xdr:rowOff>959302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43550" y="57150"/>
          <a:ext cx="3124200" cy="9021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2100" name="Check Box 52" hidden="1">
              <a:extLst>
                <a:ext uri="{63B3BB69-23CF-44E3-9099-C40C66FF867C}">
                  <a14:compatExt spid="_x0000_s21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2101" name="Check Box 53" hidden="1">
              <a:extLst>
                <a:ext uri="{63B3BB69-23CF-44E3-9099-C40C66FF867C}">
                  <a14:compatExt spid="_x0000_s21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2</xdr:col>
      <xdr:colOff>831272</xdr:colOff>
      <xdr:row>2</xdr:row>
      <xdr:rowOff>34637</xdr:rowOff>
    </xdr:from>
    <xdr:to>
      <xdr:col>5</xdr:col>
      <xdr:colOff>1039091</xdr:colOff>
      <xdr:row>7</xdr:row>
      <xdr:rowOff>117176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77590" y="363682"/>
          <a:ext cx="3134592" cy="90515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2</xdr:col>
      <xdr:colOff>190501</xdr:colOff>
      <xdr:row>2</xdr:row>
      <xdr:rowOff>0</xdr:rowOff>
    </xdr:from>
    <xdr:to>
      <xdr:col>5</xdr:col>
      <xdr:colOff>619126</xdr:colOff>
      <xdr:row>8</xdr:row>
      <xdr:rowOff>55607</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35376" y="317500"/>
          <a:ext cx="3365500" cy="103985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18"/>
  <sheetViews>
    <sheetView showGridLines="0" topLeftCell="A17" zoomScale="70" zoomScaleNormal="70" workbookViewId="0">
      <selection activeCell="A9" sqref="A9:H9"/>
    </sheetView>
  </sheetViews>
  <sheetFormatPr baseColWidth="10" defaultRowHeight="15" x14ac:dyDescent="0.25"/>
  <cols>
    <col min="8" max="8" width="102.28515625" customWidth="1"/>
  </cols>
  <sheetData>
    <row r="1" spans="1:17" ht="60" customHeight="1" x14ac:dyDescent="0.25">
      <c r="A1" s="200" t="s">
        <v>20</v>
      </c>
      <c r="B1" s="201"/>
      <c r="C1" s="201"/>
      <c r="D1" s="201"/>
      <c r="E1" s="201"/>
      <c r="F1" s="201"/>
      <c r="G1" s="201"/>
      <c r="H1" s="202"/>
    </row>
    <row r="2" spans="1:17" ht="15" customHeight="1" x14ac:dyDescent="0.25">
      <c r="A2" s="191" t="s">
        <v>64</v>
      </c>
      <c r="B2" s="192"/>
      <c r="C2" s="192"/>
      <c r="D2" s="192"/>
      <c r="E2" s="192"/>
      <c r="F2" s="192"/>
      <c r="G2" s="192"/>
      <c r="H2" s="193"/>
    </row>
    <row r="3" spans="1:17" x14ac:dyDescent="0.25">
      <c r="A3" s="194"/>
      <c r="B3" s="195"/>
      <c r="C3" s="195"/>
      <c r="D3" s="195"/>
      <c r="E3" s="195"/>
      <c r="F3" s="195"/>
      <c r="G3" s="195"/>
      <c r="H3" s="196"/>
    </row>
    <row r="4" spans="1:17" ht="35.25" customHeight="1" thickBot="1" x14ac:dyDescent="0.3">
      <c r="A4" s="197"/>
      <c r="B4" s="198"/>
      <c r="C4" s="198"/>
      <c r="D4" s="198"/>
      <c r="E4" s="198"/>
      <c r="F4" s="198"/>
      <c r="G4" s="198"/>
      <c r="H4" s="199"/>
    </row>
    <row r="5" spans="1:17" ht="35.25" customHeight="1" thickBot="1" x14ac:dyDescent="0.3">
      <c r="A5" s="178" t="s">
        <v>72</v>
      </c>
      <c r="B5" s="179"/>
      <c r="C5" s="179"/>
      <c r="D5" s="179"/>
      <c r="E5" s="179"/>
      <c r="F5" s="179"/>
      <c r="G5" s="179"/>
      <c r="H5" s="180"/>
    </row>
    <row r="6" spans="1:17" x14ac:dyDescent="0.25">
      <c r="A6" s="203" t="s">
        <v>75</v>
      </c>
      <c r="B6" s="204"/>
      <c r="C6" s="204"/>
      <c r="D6" s="204"/>
      <c r="E6" s="204"/>
      <c r="F6" s="204"/>
      <c r="G6" s="204"/>
      <c r="H6" s="205"/>
    </row>
    <row r="7" spans="1:17" ht="409.5" customHeight="1" x14ac:dyDescent="0.25">
      <c r="A7" s="206" t="s">
        <v>81</v>
      </c>
      <c r="B7" s="207"/>
      <c r="C7" s="207"/>
      <c r="D7" s="207"/>
      <c r="E7" s="207"/>
      <c r="F7" s="207"/>
      <c r="G7" s="207"/>
      <c r="H7" s="208"/>
      <c r="I7" t="s">
        <v>71</v>
      </c>
      <c r="K7" s="184"/>
      <c r="L7" s="184"/>
      <c r="M7" s="184"/>
      <c r="N7" s="184"/>
      <c r="O7" s="184"/>
      <c r="P7" s="184"/>
      <c r="Q7" s="184"/>
    </row>
    <row r="8" spans="1:17" ht="135.75" customHeight="1" x14ac:dyDescent="0.25">
      <c r="A8" s="209"/>
      <c r="B8" s="210"/>
      <c r="C8" s="210"/>
      <c r="D8" s="210"/>
      <c r="E8" s="210"/>
      <c r="F8" s="210"/>
      <c r="G8" s="210"/>
      <c r="H8" s="211"/>
      <c r="K8" s="174"/>
    </row>
    <row r="9" spans="1:17" x14ac:dyDescent="0.25">
      <c r="A9" s="185" t="s">
        <v>21</v>
      </c>
      <c r="B9" s="185"/>
      <c r="C9" s="185"/>
      <c r="D9" s="185"/>
      <c r="E9" s="185"/>
      <c r="F9" s="185"/>
      <c r="G9" s="185"/>
      <c r="H9" s="185"/>
    </row>
    <row r="10" spans="1:17" ht="53.25" customHeight="1" x14ac:dyDescent="0.25">
      <c r="A10" s="189" t="s">
        <v>73</v>
      </c>
      <c r="B10" s="190"/>
      <c r="C10" s="190"/>
      <c r="D10" s="190"/>
      <c r="E10" s="190"/>
      <c r="F10" s="190"/>
      <c r="G10" s="190"/>
      <c r="H10" s="190"/>
    </row>
    <row r="11" spans="1:17" x14ac:dyDescent="0.25">
      <c r="A11" s="185" t="s">
        <v>22</v>
      </c>
      <c r="B11" s="185"/>
      <c r="C11" s="185"/>
      <c r="D11" s="185"/>
      <c r="E11" s="185"/>
      <c r="F11" s="185"/>
      <c r="G11" s="185"/>
      <c r="H11" s="185"/>
    </row>
    <row r="12" spans="1:17" ht="78.75" customHeight="1" x14ac:dyDescent="0.25">
      <c r="A12" s="189" t="s">
        <v>76</v>
      </c>
      <c r="B12" s="190"/>
      <c r="C12" s="190"/>
      <c r="D12" s="190"/>
      <c r="E12" s="190"/>
      <c r="F12" s="190"/>
      <c r="G12" s="190"/>
      <c r="H12" s="190"/>
    </row>
    <row r="13" spans="1:17" x14ac:dyDescent="0.25">
      <c r="A13" s="185" t="s">
        <v>23</v>
      </c>
      <c r="B13" s="185"/>
      <c r="C13" s="185"/>
      <c r="D13" s="185"/>
      <c r="E13" s="185"/>
      <c r="F13" s="185"/>
      <c r="G13" s="185"/>
      <c r="H13" s="185"/>
    </row>
    <row r="14" spans="1:17" ht="92.25" customHeight="1" thickBot="1" x14ac:dyDescent="0.3">
      <c r="A14" s="189" t="s">
        <v>78</v>
      </c>
      <c r="B14" s="190"/>
      <c r="C14" s="190"/>
      <c r="D14" s="190"/>
      <c r="E14" s="190"/>
      <c r="F14" s="190"/>
      <c r="G14" s="190"/>
      <c r="H14" s="190"/>
    </row>
    <row r="15" spans="1:17" ht="30.75" customHeight="1" thickBot="1" x14ac:dyDescent="0.3">
      <c r="A15" s="178" t="s">
        <v>74</v>
      </c>
      <c r="B15" s="179"/>
      <c r="C15" s="179"/>
      <c r="D15" s="179"/>
      <c r="E15" s="179"/>
      <c r="F15" s="179"/>
      <c r="G15" s="179"/>
      <c r="H15" s="180"/>
    </row>
    <row r="16" spans="1:17" ht="144.75" customHeight="1" thickBot="1" x14ac:dyDescent="0.3">
      <c r="A16" s="186" t="s">
        <v>80</v>
      </c>
      <c r="B16" s="187"/>
      <c r="C16" s="187"/>
      <c r="D16" s="187"/>
      <c r="E16" s="187"/>
      <c r="F16" s="187"/>
      <c r="G16" s="187"/>
      <c r="H16" s="188"/>
    </row>
    <row r="17" spans="1:8" ht="15.75" thickBot="1" x14ac:dyDescent="0.3">
      <c r="A17" s="178" t="s">
        <v>77</v>
      </c>
      <c r="B17" s="179"/>
      <c r="C17" s="179"/>
      <c r="D17" s="179"/>
      <c r="E17" s="179"/>
      <c r="F17" s="179"/>
      <c r="G17" s="179"/>
      <c r="H17" s="180"/>
    </row>
    <row r="18" spans="1:8" ht="62.25" customHeight="1" x14ac:dyDescent="0.25">
      <c r="A18" s="181" t="s">
        <v>79</v>
      </c>
      <c r="B18" s="182"/>
      <c r="C18" s="182"/>
      <c r="D18" s="182"/>
      <c r="E18" s="182"/>
      <c r="F18" s="182"/>
      <c r="G18" s="182"/>
      <c r="H18" s="183"/>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114"/>
  <sheetViews>
    <sheetView topLeftCell="A11" zoomScaleNormal="100" zoomScaleSheetLayoutView="85" zoomScalePageLayoutView="75" workbookViewId="0">
      <selection activeCell="C9" sqref="C9:I9"/>
    </sheetView>
  </sheetViews>
  <sheetFormatPr baseColWidth="10" defaultColWidth="11.42578125" defaultRowHeight="15" x14ac:dyDescent="0.2"/>
  <cols>
    <col min="1" max="1" width="11.42578125" style="1"/>
    <col min="2" max="2" width="36.42578125" style="1" customWidth="1"/>
    <col min="3" max="3" width="39.42578125" style="1" customWidth="1"/>
    <col min="4" max="4" width="22.7109375" style="1" customWidth="1"/>
    <col min="5" max="5" width="18.85546875" style="1" customWidth="1"/>
    <col min="6" max="7" width="13.5703125" style="1" bestFit="1" customWidth="1"/>
    <col min="8" max="8" width="17.140625" style="1" bestFit="1" customWidth="1"/>
    <col min="9" max="9" width="12.28515625" style="1" bestFit="1" customWidth="1"/>
    <col min="10" max="11" width="11.42578125" style="1"/>
    <col min="12" max="12" width="23.5703125" style="1" customWidth="1"/>
    <col min="13" max="13" width="24.42578125" style="1" customWidth="1"/>
    <col min="14" max="16384" width="11.42578125" style="1"/>
  </cols>
  <sheetData>
    <row r="1" spans="1:12" ht="83.25" customHeight="1" x14ac:dyDescent="0.2"/>
    <row r="2" spans="1:12" ht="37.5" customHeight="1" x14ac:dyDescent="0.2">
      <c r="C2" s="232" t="s">
        <v>0</v>
      </c>
      <c r="D2" s="232"/>
      <c r="E2" s="232"/>
      <c r="F2" s="232"/>
      <c r="G2" s="232"/>
      <c r="H2" s="2"/>
    </row>
    <row r="4" spans="1:12" ht="18" x14ac:dyDescent="0.25">
      <c r="B4" s="3" t="s">
        <v>1</v>
      </c>
      <c r="C4" s="230"/>
      <c r="D4" s="231"/>
      <c r="E4" s="231"/>
      <c r="F4" s="231"/>
      <c r="G4" s="231"/>
      <c r="H4" s="231"/>
      <c r="I4" s="231"/>
      <c r="J4" s="4"/>
    </row>
    <row r="5" spans="1:12" ht="18" x14ac:dyDescent="0.25">
      <c r="B5" s="3" t="s">
        <v>2</v>
      </c>
      <c r="C5" s="230"/>
      <c r="D5" s="231"/>
      <c r="E5" s="231"/>
      <c r="F5" s="231"/>
      <c r="G5" s="231"/>
      <c r="H5" s="231"/>
      <c r="I5" s="231"/>
      <c r="J5" s="4"/>
    </row>
    <row r="6" spans="1:12" ht="18" x14ac:dyDescent="0.25">
      <c r="B6" s="5"/>
      <c r="C6" s="6"/>
      <c r="D6" s="6"/>
      <c r="E6" s="6"/>
      <c r="F6" s="6"/>
      <c r="G6" s="6"/>
      <c r="H6" s="6"/>
      <c r="I6" s="4"/>
      <c r="J6" s="4"/>
    </row>
    <row r="7" spans="1:12" ht="18" x14ac:dyDescent="0.25">
      <c r="B7" s="3" t="s">
        <v>3</v>
      </c>
      <c r="C7" s="233"/>
      <c r="D7" s="231"/>
      <c r="E7" s="231"/>
      <c r="F7" s="231"/>
      <c r="G7" s="231"/>
      <c r="H7" s="231"/>
      <c r="I7" s="231"/>
      <c r="J7" s="4"/>
    </row>
    <row r="8" spans="1:12" ht="18" x14ac:dyDescent="0.25">
      <c r="B8" s="3" t="s">
        <v>19</v>
      </c>
      <c r="C8" s="230"/>
      <c r="D8" s="231"/>
      <c r="E8" s="231"/>
      <c r="F8" s="231"/>
      <c r="G8" s="231"/>
      <c r="H8" s="231"/>
      <c r="I8" s="231"/>
      <c r="J8" s="4"/>
    </row>
    <row r="9" spans="1:12" ht="24" customHeight="1" x14ac:dyDescent="0.2">
      <c r="B9" s="164" t="s">
        <v>4</v>
      </c>
      <c r="C9" s="230"/>
      <c r="D9" s="231"/>
      <c r="E9" s="231"/>
      <c r="F9" s="231"/>
      <c r="G9" s="231"/>
      <c r="H9" s="231"/>
      <c r="I9" s="231"/>
      <c r="J9" s="4"/>
    </row>
    <row r="10" spans="1:12" s="17" customFormat="1" ht="32.25" customHeight="1" x14ac:dyDescent="0.25">
      <c r="B10" s="15" t="s">
        <v>86</v>
      </c>
      <c r="C10" s="233"/>
      <c r="D10" s="233"/>
      <c r="E10" s="233"/>
      <c r="F10" s="233"/>
      <c r="G10" s="233"/>
      <c r="H10" s="233"/>
      <c r="I10" s="233"/>
      <c r="J10" s="16"/>
    </row>
    <row r="11" spans="1:12" x14ac:dyDescent="0.2">
      <c r="B11" s="7"/>
      <c r="C11" s="7"/>
      <c r="D11" s="7"/>
      <c r="E11" s="7"/>
      <c r="F11" s="7"/>
      <c r="G11" s="7"/>
      <c r="H11" s="7"/>
      <c r="I11" s="4"/>
      <c r="J11" s="4"/>
    </row>
    <row r="12" spans="1:12" ht="15.75" thickBot="1" x14ac:dyDescent="0.25"/>
    <row r="13" spans="1:12" ht="18" customHeight="1" thickBot="1" x14ac:dyDescent="0.25">
      <c r="B13" s="227" t="s">
        <v>5</v>
      </c>
      <c r="C13" s="228"/>
      <c r="D13" s="228"/>
      <c r="E13" s="228"/>
      <c r="F13" s="228"/>
      <c r="G13" s="228"/>
      <c r="H13" s="228"/>
      <c r="I13" s="229"/>
      <c r="J13" s="7"/>
      <c r="K13" s="4"/>
      <c r="L13" s="4"/>
    </row>
    <row r="14" spans="1:12" ht="147.75" customHeight="1" x14ac:dyDescent="0.2">
      <c r="B14" s="221" t="s">
        <v>6</v>
      </c>
      <c r="C14" s="221" t="s">
        <v>7</v>
      </c>
      <c r="D14" s="8" t="s">
        <v>8</v>
      </c>
      <c r="E14" s="8" t="s">
        <v>9</v>
      </c>
      <c r="F14" s="221" t="s">
        <v>10</v>
      </c>
      <c r="G14" s="173" t="s">
        <v>11</v>
      </c>
      <c r="H14" s="8" t="s">
        <v>12</v>
      </c>
      <c r="I14" s="223" t="s">
        <v>13</v>
      </c>
    </row>
    <row r="15" spans="1:12" ht="15.75" thickBot="1" x14ac:dyDescent="0.25">
      <c r="B15" s="222"/>
      <c r="C15" s="222"/>
      <c r="D15" s="224" t="s">
        <v>48</v>
      </c>
      <c r="E15" s="225"/>
      <c r="F15" s="222"/>
      <c r="G15" s="226" t="s">
        <v>14</v>
      </c>
      <c r="H15" s="226"/>
      <c r="I15" s="222"/>
    </row>
    <row r="16" spans="1:12" x14ac:dyDescent="0.2">
      <c r="A16" s="214" t="s">
        <v>50</v>
      </c>
      <c r="B16" s="165" t="s">
        <v>15</v>
      </c>
      <c r="C16" s="166" t="s">
        <v>16</v>
      </c>
      <c r="D16" s="166">
        <v>210</v>
      </c>
      <c r="E16" s="166">
        <v>103</v>
      </c>
      <c r="F16" s="169">
        <f>E16/D16</f>
        <v>0.49047619047619045</v>
      </c>
      <c r="G16" s="167">
        <v>48640</v>
      </c>
      <c r="H16" s="170">
        <f>ROUND(IF(G16&gt;0,G16*F16,0),2)</f>
        <v>23856.76</v>
      </c>
      <c r="I16" s="168"/>
    </row>
    <row r="17" spans="1:9" x14ac:dyDescent="0.2">
      <c r="A17" s="215"/>
      <c r="B17" s="46"/>
      <c r="C17" s="47"/>
      <c r="D17" s="47"/>
      <c r="E17" s="47"/>
      <c r="F17" s="11" t="e">
        <f t="shared" ref="F17:F30" si="0">E17/D17</f>
        <v>#DIV/0!</v>
      </c>
      <c r="G17" s="45"/>
      <c r="H17" s="66">
        <f t="shared" ref="H17:H33" si="1">ROUND(IF(G17&gt;0,G17*F17,0),2)</f>
        <v>0</v>
      </c>
      <c r="I17" s="55"/>
    </row>
    <row r="18" spans="1:9" x14ac:dyDescent="0.2">
      <c r="A18" s="215"/>
      <c r="B18" s="46"/>
      <c r="C18" s="47"/>
      <c r="D18" s="47"/>
      <c r="E18" s="47"/>
      <c r="F18" s="11" t="e">
        <f t="shared" si="0"/>
        <v>#DIV/0!</v>
      </c>
      <c r="G18" s="45"/>
      <c r="H18" s="66">
        <f t="shared" si="1"/>
        <v>0</v>
      </c>
      <c r="I18" s="55"/>
    </row>
    <row r="19" spans="1:9" x14ac:dyDescent="0.2">
      <c r="A19" s="215"/>
      <c r="B19" s="46"/>
      <c r="C19" s="47"/>
      <c r="D19" s="47"/>
      <c r="E19" s="47"/>
      <c r="F19" s="11" t="e">
        <f t="shared" si="0"/>
        <v>#DIV/0!</v>
      </c>
      <c r="G19" s="45"/>
      <c r="H19" s="66">
        <f t="shared" si="1"/>
        <v>0</v>
      </c>
      <c r="I19" s="55"/>
    </row>
    <row r="20" spans="1:9" x14ac:dyDescent="0.2">
      <c r="A20" s="215"/>
      <c r="B20" s="46"/>
      <c r="C20" s="47"/>
      <c r="D20" s="47"/>
      <c r="E20" s="47"/>
      <c r="F20" s="11" t="e">
        <f t="shared" si="0"/>
        <v>#DIV/0!</v>
      </c>
      <c r="G20" s="45"/>
      <c r="H20" s="66">
        <f t="shared" si="1"/>
        <v>0</v>
      </c>
      <c r="I20" s="55"/>
    </row>
    <row r="21" spans="1:9" x14ac:dyDescent="0.2">
      <c r="A21" s="215"/>
      <c r="B21" s="46"/>
      <c r="C21" s="47"/>
      <c r="D21" s="47"/>
      <c r="E21" s="47"/>
      <c r="F21" s="11" t="e">
        <f t="shared" si="0"/>
        <v>#DIV/0!</v>
      </c>
      <c r="G21" s="45"/>
      <c r="H21" s="66">
        <f t="shared" si="1"/>
        <v>0</v>
      </c>
      <c r="I21" s="55"/>
    </row>
    <row r="22" spans="1:9" x14ac:dyDescent="0.2">
      <c r="A22" s="215"/>
      <c r="B22" s="46"/>
      <c r="C22" s="47"/>
      <c r="D22" s="47"/>
      <c r="E22" s="47"/>
      <c r="F22" s="11" t="e">
        <f t="shared" si="0"/>
        <v>#DIV/0!</v>
      </c>
      <c r="G22" s="45"/>
      <c r="H22" s="66">
        <f t="shared" si="1"/>
        <v>0</v>
      </c>
      <c r="I22" s="55"/>
    </row>
    <row r="23" spans="1:9" ht="16.5" customHeight="1" thickBot="1" x14ac:dyDescent="0.25">
      <c r="A23" s="216"/>
      <c r="B23" s="217" t="s">
        <v>65</v>
      </c>
      <c r="C23" s="218"/>
      <c r="D23" s="218"/>
      <c r="E23" s="218"/>
      <c r="F23" s="219"/>
      <c r="G23" s="171">
        <f>SUM(G16:G22)</f>
        <v>48640</v>
      </c>
      <c r="H23" s="64">
        <f>SUM(H16:H22)</f>
        <v>23856.76</v>
      </c>
      <c r="I23" s="56"/>
    </row>
    <row r="24" spans="1:9" x14ac:dyDescent="0.2">
      <c r="A24" s="214" t="s">
        <v>50</v>
      </c>
      <c r="B24" s="50"/>
      <c r="C24" s="51"/>
      <c r="D24" s="51"/>
      <c r="E24" s="51"/>
      <c r="F24" s="52" t="e">
        <f t="shared" si="0"/>
        <v>#DIV/0!</v>
      </c>
      <c r="G24" s="53"/>
      <c r="H24" s="67">
        <f t="shared" si="1"/>
        <v>0</v>
      </c>
      <c r="I24" s="54"/>
    </row>
    <row r="25" spans="1:9" x14ac:dyDescent="0.2">
      <c r="A25" s="215"/>
      <c r="B25" s="48"/>
      <c r="C25" s="49"/>
      <c r="D25" s="49"/>
      <c r="E25" s="49"/>
      <c r="F25" s="11" t="e">
        <f t="shared" si="0"/>
        <v>#DIV/0!</v>
      </c>
      <c r="G25" s="12"/>
      <c r="H25" s="66">
        <f t="shared" si="1"/>
        <v>0</v>
      </c>
      <c r="I25" s="55"/>
    </row>
    <row r="26" spans="1:9" x14ac:dyDescent="0.2">
      <c r="A26" s="215"/>
      <c r="B26" s="48"/>
      <c r="C26" s="49"/>
      <c r="D26" s="49"/>
      <c r="E26" s="49"/>
      <c r="F26" s="11" t="e">
        <f t="shared" si="0"/>
        <v>#DIV/0!</v>
      </c>
      <c r="G26" s="12"/>
      <c r="H26" s="66">
        <f t="shared" si="1"/>
        <v>0</v>
      </c>
      <c r="I26" s="57"/>
    </row>
    <row r="27" spans="1:9" x14ac:dyDescent="0.2">
      <c r="A27" s="215"/>
      <c r="B27" s="9"/>
      <c r="C27" s="10"/>
      <c r="D27" s="10"/>
      <c r="E27" s="10"/>
      <c r="F27" s="11" t="e">
        <f t="shared" si="0"/>
        <v>#DIV/0!</v>
      </c>
      <c r="G27" s="12"/>
      <c r="H27" s="66">
        <f t="shared" si="1"/>
        <v>0</v>
      </c>
      <c r="I27" s="57"/>
    </row>
    <row r="28" spans="1:9" x14ac:dyDescent="0.2">
      <c r="A28" s="215"/>
      <c r="B28" s="9"/>
      <c r="C28" s="10"/>
      <c r="D28" s="10"/>
      <c r="E28" s="10"/>
      <c r="F28" s="11" t="e">
        <f t="shared" si="0"/>
        <v>#DIV/0!</v>
      </c>
      <c r="G28" s="12"/>
      <c r="H28" s="66">
        <f t="shared" si="1"/>
        <v>0</v>
      </c>
      <c r="I28" s="57"/>
    </row>
    <row r="29" spans="1:9" x14ac:dyDescent="0.2">
      <c r="A29" s="215"/>
      <c r="B29" s="9"/>
      <c r="C29" s="10"/>
      <c r="D29" s="10"/>
      <c r="E29" s="10"/>
      <c r="F29" s="11" t="e">
        <f t="shared" si="0"/>
        <v>#DIV/0!</v>
      </c>
      <c r="G29" s="12"/>
      <c r="H29" s="66">
        <f t="shared" si="1"/>
        <v>0</v>
      </c>
      <c r="I29" s="57"/>
    </row>
    <row r="30" spans="1:9" x14ac:dyDescent="0.2">
      <c r="A30" s="215"/>
      <c r="B30" s="9"/>
      <c r="C30" s="10"/>
      <c r="D30" s="10"/>
      <c r="E30" s="10"/>
      <c r="F30" s="11" t="e">
        <f t="shared" si="0"/>
        <v>#DIV/0!</v>
      </c>
      <c r="G30" s="12"/>
      <c r="H30" s="66">
        <f t="shared" si="1"/>
        <v>0</v>
      </c>
      <c r="I30" s="57"/>
    </row>
    <row r="31" spans="1:9" ht="16.5" thickBot="1" x14ac:dyDescent="0.25">
      <c r="A31" s="216"/>
      <c r="B31" s="217" t="s">
        <v>65</v>
      </c>
      <c r="C31" s="218"/>
      <c r="D31" s="218"/>
      <c r="E31" s="218"/>
      <c r="F31" s="219"/>
      <c r="G31" s="172">
        <f>SUM(G24:G30)</f>
        <v>0</v>
      </c>
      <c r="H31" s="64">
        <f>SUM(H24:H30)</f>
        <v>0</v>
      </c>
      <c r="I31" s="58"/>
    </row>
    <row r="32" spans="1:9" ht="18" customHeight="1" x14ac:dyDescent="0.2">
      <c r="A32" s="214" t="s">
        <v>50</v>
      </c>
      <c r="B32" s="71"/>
      <c r="C32" s="71"/>
      <c r="D32" s="71"/>
      <c r="E32" s="71"/>
      <c r="F32" s="52" t="e">
        <f>E32/D32</f>
        <v>#DIV/0!</v>
      </c>
      <c r="G32" s="69"/>
      <c r="H32" s="70">
        <f t="shared" si="1"/>
        <v>0</v>
      </c>
      <c r="I32" s="62"/>
    </row>
    <row r="33" spans="1:15" ht="15.75" customHeight="1" x14ac:dyDescent="0.2">
      <c r="A33" s="215"/>
      <c r="B33" s="48"/>
      <c r="C33" s="49"/>
      <c r="D33" s="49"/>
      <c r="E33" s="49"/>
      <c r="F33" s="11" t="e">
        <f>E33/D33</f>
        <v>#DIV/0!</v>
      </c>
      <c r="G33" s="12"/>
      <c r="H33" s="68">
        <f t="shared" si="1"/>
        <v>0</v>
      </c>
      <c r="I33" s="57"/>
    </row>
    <row r="34" spans="1:15" ht="15" customHeight="1" thickBot="1" x14ac:dyDescent="0.25">
      <c r="A34" s="216"/>
      <c r="B34" s="220" t="s">
        <v>65</v>
      </c>
      <c r="C34" s="220"/>
      <c r="D34" s="220"/>
      <c r="E34" s="220"/>
      <c r="F34" s="220"/>
      <c r="G34" s="172">
        <f>SUM(G32:G33)</f>
        <v>0</v>
      </c>
      <c r="H34" s="64">
        <f>SUM(H32:H33)</f>
        <v>0</v>
      </c>
      <c r="I34" s="58"/>
    </row>
    <row r="35" spans="1:15" ht="60" customHeight="1" thickBot="1" x14ac:dyDescent="0.25">
      <c r="B35" s="13"/>
      <c r="C35" s="14"/>
      <c r="D35" s="59" t="s">
        <v>17</v>
      </c>
      <c r="E35" s="60">
        <f>SUM(E16:E34)</f>
        <v>103</v>
      </c>
      <c r="F35" s="212" t="s">
        <v>18</v>
      </c>
      <c r="G35" s="213"/>
      <c r="H35" s="61">
        <f>SUM(H34,H31,H23)</f>
        <v>23856.76</v>
      </c>
    </row>
    <row r="36" spans="1:15" ht="15.75" customHeight="1" x14ac:dyDescent="0.2">
      <c r="B36" s="7"/>
      <c r="C36" s="7"/>
      <c r="E36" s="7"/>
      <c r="F36" s="7"/>
      <c r="G36" s="7"/>
      <c r="H36" s="7"/>
      <c r="I36" s="7"/>
      <c r="J36" s="7"/>
      <c r="K36" s="4"/>
      <c r="L36" s="7"/>
      <c r="M36" s="7"/>
      <c r="N36" s="4"/>
      <c r="O36" s="4"/>
    </row>
    <row r="37" spans="1:15" x14ac:dyDescent="0.2">
      <c r="B37" s="7"/>
      <c r="C37" s="7"/>
      <c r="E37" s="7"/>
      <c r="F37" s="7"/>
      <c r="G37" s="7"/>
      <c r="H37" s="7"/>
      <c r="I37" s="7"/>
      <c r="J37" s="7"/>
      <c r="K37" s="4"/>
      <c r="L37" s="7"/>
      <c r="M37" s="7"/>
      <c r="N37" s="4"/>
      <c r="O37" s="4"/>
    </row>
    <row r="39" spans="1:15" ht="15.75" thickBot="1" x14ac:dyDescent="0.25"/>
    <row r="40" spans="1:15" ht="18.75" thickBot="1" x14ac:dyDescent="0.25">
      <c r="B40" s="227" t="s">
        <v>49</v>
      </c>
      <c r="C40" s="228"/>
      <c r="D40" s="228"/>
      <c r="E40" s="228"/>
      <c r="F40" s="228"/>
      <c r="G40" s="228"/>
      <c r="H40" s="228"/>
      <c r="I40" s="229"/>
    </row>
    <row r="41" spans="1:15" ht="108" x14ac:dyDescent="0.2">
      <c r="B41" s="221" t="s">
        <v>6</v>
      </c>
      <c r="C41" s="221" t="s">
        <v>7</v>
      </c>
      <c r="D41" s="18" t="s">
        <v>8</v>
      </c>
      <c r="E41" s="18" t="s">
        <v>9</v>
      </c>
      <c r="F41" s="221" t="s">
        <v>10</v>
      </c>
      <c r="G41" s="18" t="s">
        <v>11</v>
      </c>
      <c r="H41" s="18" t="s">
        <v>12</v>
      </c>
      <c r="I41" s="223" t="s">
        <v>13</v>
      </c>
    </row>
    <row r="42" spans="1:15" ht="15.75" thickBot="1" x14ac:dyDescent="0.25">
      <c r="B42" s="222"/>
      <c r="C42" s="222"/>
      <c r="D42" s="224" t="s">
        <v>69</v>
      </c>
      <c r="E42" s="225"/>
      <c r="F42" s="222"/>
      <c r="G42" s="226" t="s">
        <v>14</v>
      </c>
      <c r="H42" s="226"/>
      <c r="I42" s="222"/>
    </row>
    <row r="43" spans="1:15" x14ac:dyDescent="0.2">
      <c r="A43" s="214" t="s">
        <v>50</v>
      </c>
      <c r="B43" s="165" t="s">
        <v>15</v>
      </c>
      <c r="C43" s="166" t="s">
        <v>16</v>
      </c>
      <c r="D43" s="166">
        <v>210</v>
      </c>
      <c r="E43" s="166">
        <v>103</v>
      </c>
      <c r="F43" s="169">
        <f t="shared" ref="F43:F49" si="2">E43/D43</f>
        <v>0.49047619047619045</v>
      </c>
      <c r="G43" s="167">
        <v>48640</v>
      </c>
      <c r="H43" s="170">
        <f t="shared" ref="H43:H49" si="3">ROUND(IF(G43&gt;0,G43*F43,0),2)</f>
        <v>23856.76</v>
      </c>
      <c r="I43" s="168"/>
    </row>
    <row r="44" spans="1:15" x14ac:dyDescent="0.2">
      <c r="A44" s="215"/>
      <c r="B44" s="46"/>
      <c r="C44" s="47"/>
      <c r="D44" s="47"/>
      <c r="E44" s="47"/>
      <c r="F44" s="11" t="e">
        <f t="shared" si="2"/>
        <v>#DIV/0!</v>
      </c>
      <c r="G44" s="45"/>
      <c r="H44" s="66">
        <f t="shared" si="3"/>
        <v>0</v>
      </c>
      <c r="I44" s="55"/>
    </row>
    <row r="45" spans="1:15" x14ac:dyDescent="0.2">
      <c r="A45" s="215"/>
      <c r="B45" s="46"/>
      <c r="C45" s="47"/>
      <c r="D45" s="47"/>
      <c r="E45" s="47"/>
      <c r="F45" s="11" t="e">
        <f t="shared" si="2"/>
        <v>#DIV/0!</v>
      </c>
      <c r="G45" s="45"/>
      <c r="H45" s="66">
        <f t="shared" si="3"/>
        <v>0</v>
      </c>
      <c r="I45" s="55"/>
    </row>
    <row r="46" spans="1:15" x14ac:dyDescent="0.2">
      <c r="A46" s="215"/>
      <c r="B46" s="46"/>
      <c r="C46" s="47"/>
      <c r="D46" s="47"/>
      <c r="E46" s="47"/>
      <c r="F46" s="11" t="e">
        <f t="shared" si="2"/>
        <v>#DIV/0!</v>
      </c>
      <c r="G46" s="45"/>
      <c r="H46" s="66">
        <f t="shared" si="3"/>
        <v>0</v>
      </c>
      <c r="I46" s="55"/>
    </row>
    <row r="47" spans="1:15" x14ac:dyDescent="0.2">
      <c r="A47" s="215"/>
      <c r="B47" s="46"/>
      <c r="C47" s="47"/>
      <c r="D47" s="47"/>
      <c r="E47" s="47"/>
      <c r="F47" s="11" t="e">
        <f t="shared" si="2"/>
        <v>#DIV/0!</v>
      </c>
      <c r="G47" s="45"/>
      <c r="H47" s="66">
        <f t="shared" si="3"/>
        <v>0</v>
      </c>
      <c r="I47" s="55"/>
    </row>
    <row r="48" spans="1:15" x14ac:dyDescent="0.2">
      <c r="A48" s="215"/>
      <c r="B48" s="46"/>
      <c r="C48" s="47"/>
      <c r="D48" s="47"/>
      <c r="E48" s="47"/>
      <c r="F48" s="11" t="e">
        <f t="shared" si="2"/>
        <v>#DIV/0!</v>
      </c>
      <c r="G48" s="45"/>
      <c r="H48" s="66">
        <f t="shared" si="3"/>
        <v>0</v>
      </c>
      <c r="I48" s="55"/>
    </row>
    <row r="49" spans="1:9" x14ac:dyDescent="0.2">
      <c r="A49" s="215"/>
      <c r="B49" s="46"/>
      <c r="C49" s="47"/>
      <c r="D49" s="47"/>
      <c r="E49" s="47"/>
      <c r="F49" s="11" t="e">
        <f t="shared" si="2"/>
        <v>#DIV/0!</v>
      </c>
      <c r="G49" s="45"/>
      <c r="H49" s="66">
        <f t="shared" si="3"/>
        <v>0</v>
      </c>
      <c r="I49" s="55"/>
    </row>
    <row r="50" spans="1:9" ht="16.5" thickBot="1" x14ac:dyDescent="0.25">
      <c r="A50" s="216"/>
      <c r="B50" s="217" t="s">
        <v>65</v>
      </c>
      <c r="C50" s="218"/>
      <c r="D50" s="218"/>
      <c r="E50" s="218"/>
      <c r="F50" s="219"/>
      <c r="G50" s="65"/>
      <c r="H50" s="64">
        <f>SUM(H43:H49)</f>
        <v>23856.76</v>
      </c>
      <c r="I50" s="56"/>
    </row>
    <row r="51" spans="1:9" x14ac:dyDescent="0.2">
      <c r="A51" s="214" t="s">
        <v>50</v>
      </c>
      <c r="B51" s="50"/>
      <c r="C51" s="51"/>
      <c r="D51" s="51"/>
      <c r="E51" s="51"/>
      <c r="F51" s="52" t="e">
        <f t="shared" ref="F51:F57" si="4">E51/D51</f>
        <v>#DIV/0!</v>
      </c>
      <c r="G51" s="53"/>
      <c r="H51" s="67">
        <f t="shared" ref="H51:H57" si="5">ROUND(IF(G51&gt;0,G51*F51,0),2)</f>
        <v>0</v>
      </c>
      <c r="I51" s="54"/>
    </row>
    <row r="52" spans="1:9" x14ac:dyDescent="0.2">
      <c r="A52" s="215"/>
      <c r="B52" s="48"/>
      <c r="C52" s="49"/>
      <c r="D52" s="49"/>
      <c r="E52" s="49"/>
      <c r="F52" s="11" t="e">
        <f t="shared" si="4"/>
        <v>#DIV/0!</v>
      </c>
      <c r="G52" s="12"/>
      <c r="H52" s="66">
        <f t="shared" si="5"/>
        <v>0</v>
      </c>
      <c r="I52" s="55"/>
    </row>
    <row r="53" spans="1:9" x14ac:dyDescent="0.2">
      <c r="A53" s="215"/>
      <c r="B53" s="48"/>
      <c r="C53" s="49"/>
      <c r="D53" s="49"/>
      <c r="E53" s="49"/>
      <c r="F53" s="11" t="e">
        <f t="shared" si="4"/>
        <v>#DIV/0!</v>
      </c>
      <c r="G53" s="12"/>
      <c r="H53" s="66">
        <f t="shared" si="5"/>
        <v>0</v>
      </c>
      <c r="I53" s="57"/>
    </row>
    <row r="54" spans="1:9" x14ac:dyDescent="0.2">
      <c r="A54" s="215"/>
      <c r="B54" s="9"/>
      <c r="C54" s="10"/>
      <c r="D54" s="10"/>
      <c r="E54" s="10"/>
      <c r="F54" s="11" t="e">
        <f t="shared" si="4"/>
        <v>#DIV/0!</v>
      </c>
      <c r="G54" s="12"/>
      <c r="H54" s="66">
        <f t="shared" si="5"/>
        <v>0</v>
      </c>
      <c r="I54" s="57"/>
    </row>
    <row r="55" spans="1:9" x14ac:dyDescent="0.2">
      <c r="A55" s="215"/>
      <c r="B55" s="9"/>
      <c r="C55" s="10"/>
      <c r="D55" s="10"/>
      <c r="E55" s="10"/>
      <c r="F55" s="11" t="e">
        <f t="shared" si="4"/>
        <v>#DIV/0!</v>
      </c>
      <c r="G55" s="12"/>
      <c r="H55" s="66">
        <f t="shared" si="5"/>
        <v>0</v>
      </c>
      <c r="I55" s="57"/>
    </row>
    <row r="56" spans="1:9" x14ac:dyDescent="0.2">
      <c r="A56" s="215"/>
      <c r="B56" s="9"/>
      <c r="C56" s="10"/>
      <c r="D56" s="10"/>
      <c r="E56" s="10"/>
      <c r="F56" s="11" t="e">
        <f t="shared" si="4"/>
        <v>#DIV/0!</v>
      </c>
      <c r="G56" s="12"/>
      <c r="H56" s="66">
        <f t="shared" si="5"/>
        <v>0</v>
      </c>
      <c r="I56" s="57"/>
    </row>
    <row r="57" spans="1:9" x14ac:dyDescent="0.2">
      <c r="A57" s="215"/>
      <c r="B57" s="9"/>
      <c r="C57" s="10"/>
      <c r="D57" s="10"/>
      <c r="E57" s="10"/>
      <c r="F57" s="11" t="e">
        <f t="shared" si="4"/>
        <v>#DIV/0!</v>
      </c>
      <c r="G57" s="12"/>
      <c r="H57" s="66">
        <f t="shared" si="5"/>
        <v>0</v>
      </c>
      <c r="I57" s="57"/>
    </row>
    <row r="58" spans="1:9" ht="16.5" thickBot="1" x14ac:dyDescent="0.25">
      <c r="A58" s="216"/>
      <c r="B58" s="217" t="s">
        <v>65</v>
      </c>
      <c r="C58" s="218"/>
      <c r="D58" s="218"/>
      <c r="E58" s="218"/>
      <c r="F58" s="219"/>
      <c r="G58" s="63"/>
      <c r="H58" s="64">
        <f>SUM(H51:H57)</f>
        <v>0</v>
      </c>
      <c r="I58" s="58"/>
    </row>
    <row r="59" spans="1:9" ht="15.75" x14ac:dyDescent="0.2">
      <c r="A59" s="214" t="s">
        <v>50</v>
      </c>
      <c r="B59" s="71"/>
      <c r="C59" s="71"/>
      <c r="D59" s="71"/>
      <c r="E59" s="71"/>
      <c r="F59" s="52" t="e">
        <f>E59/D59</f>
        <v>#DIV/0!</v>
      </c>
      <c r="G59" s="69"/>
      <c r="H59" s="70">
        <f>ROUND(IF(G59&gt;0,G59*F59,0),2)</f>
        <v>0</v>
      </c>
      <c r="I59" s="62"/>
    </row>
    <row r="60" spans="1:9" x14ac:dyDescent="0.2">
      <c r="A60" s="215"/>
      <c r="B60" s="48"/>
      <c r="C60" s="49"/>
      <c r="D60" s="49"/>
      <c r="E60" s="49"/>
      <c r="F60" s="11" t="e">
        <f>E60/D60</f>
        <v>#DIV/0!</v>
      </c>
      <c r="G60" s="12"/>
      <c r="H60" s="68">
        <f>ROUND(IF(G60&gt;0,G60*F60,0),2)</f>
        <v>0</v>
      </c>
      <c r="I60" s="57"/>
    </row>
    <row r="61" spans="1:9" ht="16.5" thickBot="1" x14ac:dyDescent="0.25">
      <c r="A61" s="216"/>
      <c r="B61" s="217" t="s">
        <v>65</v>
      </c>
      <c r="C61" s="218"/>
      <c r="D61" s="218"/>
      <c r="E61" s="218"/>
      <c r="F61" s="219"/>
      <c r="G61" s="63"/>
      <c r="H61" s="64">
        <f>SUM(H59:H60)</f>
        <v>0</v>
      </c>
      <c r="I61" s="58"/>
    </row>
    <row r="62" spans="1:9" ht="54" customHeight="1" thickBot="1" x14ac:dyDescent="0.25">
      <c r="B62" s="13"/>
      <c r="C62" s="14"/>
      <c r="D62" s="59" t="s">
        <v>17</v>
      </c>
      <c r="E62" s="60">
        <f>SUM(E43:E61)</f>
        <v>103</v>
      </c>
      <c r="F62" s="212" t="s">
        <v>18</v>
      </c>
      <c r="G62" s="213"/>
      <c r="H62" s="61">
        <f>SUM(H61,H58,H50)</f>
        <v>23856.76</v>
      </c>
    </row>
    <row r="66" spans="1:9" ht="15.75" thickBot="1" x14ac:dyDescent="0.25"/>
    <row r="67" spans="1:9" ht="18.75" thickBot="1" x14ac:dyDescent="0.25">
      <c r="B67" s="227" t="s">
        <v>66</v>
      </c>
      <c r="C67" s="228"/>
      <c r="D67" s="228"/>
      <c r="E67" s="228"/>
      <c r="F67" s="228"/>
      <c r="G67" s="228"/>
      <c r="H67" s="228"/>
      <c r="I67" s="229"/>
    </row>
    <row r="68" spans="1:9" ht="108" x14ac:dyDescent="0.2">
      <c r="B68" s="221" t="s">
        <v>6</v>
      </c>
      <c r="C68" s="221" t="s">
        <v>7</v>
      </c>
      <c r="D68" s="18" t="s">
        <v>8</v>
      </c>
      <c r="E68" s="18" t="s">
        <v>9</v>
      </c>
      <c r="F68" s="221" t="s">
        <v>10</v>
      </c>
      <c r="G68" s="18" t="s">
        <v>11</v>
      </c>
      <c r="H68" s="18" t="s">
        <v>12</v>
      </c>
      <c r="I68" s="223" t="s">
        <v>13</v>
      </c>
    </row>
    <row r="69" spans="1:9" ht="15.75" thickBot="1" x14ac:dyDescent="0.25">
      <c r="B69" s="222"/>
      <c r="C69" s="222"/>
      <c r="D69" s="224" t="s">
        <v>69</v>
      </c>
      <c r="E69" s="225"/>
      <c r="F69" s="222"/>
      <c r="G69" s="226" t="s">
        <v>14</v>
      </c>
      <c r="H69" s="226"/>
      <c r="I69" s="222"/>
    </row>
    <row r="70" spans="1:9" x14ac:dyDescent="0.2">
      <c r="A70" s="214" t="s">
        <v>50</v>
      </c>
      <c r="B70" s="165" t="s">
        <v>15</v>
      </c>
      <c r="C70" s="166" t="s">
        <v>16</v>
      </c>
      <c r="D70" s="166">
        <v>210</v>
      </c>
      <c r="E70" s="166">
        <v>103</v>
      </c>
      <c r="F70" s="169">
        <f t="shared" ref="F70:F76" si="6">E70/D70</f>
        <v>0.49047619047619045</v>
      </c>
      <c r="G70" s="167">
        <v>48640</v>
      </c>
      <c r="H70" s="170">
        <f t="shared" ref="H70:H76" si="7">ROUND(IF(G70&gt;0,G70*F70,0),2)</f>
        <v>23856.76</v>
      </c>
      <c r="I70" s="168"/>
    </row>
    <row r="71" spans="1:9" x14ac:dyDescent="0.2">
      <c r="A71" s="215"/>
      <c r="B71" s="46"/>
      <c r="C71" s="47"/>
      <c r="D71" s="47"/>
      <c r="E71" s="47"/>
      <c r="F71" s="11" t="e">
        <f t="shared" si="6"/>
        <v>#DIV/0!</v>
      </c>
      <c r="G71" s="45"/>
      <c r="H71" s="66">
        <f t="shared" si="7"/>
        <v>0</v>
      </c>
      <c r="I71" s="55"/>
    </row>
    <row r="72" spans="1:9" x14ac:dyDescent="0.2">
      <c r="A72" s="215"/>
      <c r="B72" s="46"/>
      <c r="C72" s="47"/>
      <c r="D72" s="47"/>
      <c r="E72" s="47"/>
      <c r="F72" s="11" t="e">
        <f t="shared" si="6"/>
        <v>#DIV/0!</v>
      </c>
      <c r="G72" s="45"/>
      <c r="H72" s="66">
        <f t="shared" si="7"/>
        <v>0</v>
      </c>
      <c r="I72" s="55"/>
    </row>
    <row r="73" spans="1:9" x14ac:dyDescent="0.2">
      <c r="A73" s="215"/>
      <c r="B73" s="46"/>
      <c r="C73" s="47"/>
      <c r="D73" s="47"/>
      <c r="E73" s="47"/>
      <c r="F73" s="11" t="e">
        <f t="shared" si="6"/>
        <v>#DIV/0!</v>
      </c>
      <c r="G73" s="45"/>
      <c r="H73" s="66">
        <f t="shared" si="7"/>
        <v>0</v>
      </c>
      <c r="I73" s="55"/>
    </row>
    <row r="74" spans="1:9" x14ac:dyDescent="0.2">
      <c r="A74" s="215"/>
      <c r="B74" s="46"/>
      <c r="C74" s="47"/>
      <c r="D74" s="47"/>
      <c r="E74" s="47"/>
      <c r="F74" s="11" t="e">
        <f t="shared" si="6"/>
        <v>#DIV/0!</v>
      </c>
      <c r="G74" s="45"/>
      <c r="H74" s="66">
        <f t="shared" si="7"/>
        <v>0</v>
      </c>
      <c r="I74" s="55"/>
    </row>
    <row r="75" spans="1:9" x14ac:dyDescent="0.2">
      <c r="A75" s="215"/>
      <c r="B75" s="46"/>
      <c r="C75" s="47"/>
      <c r="D75" s="47"/>
      <c r="E75" s="47"/>
      <c r="F75" s="11" t="e">
        <f t="shared" si="6"/>
        <v>#DIV/0!</v>
      </c>
      <c r="G75" s="45"/>
      <c r="H75" s="66">
        <f t="shared" si="7"/>
        <v>0</v>
      </c>
      <c r="I75" s="55"/>
    </row>
    <row r="76" spans="1:9" x14ac:dyDescent="0.2">
      <c r="A76" s="215"/>
      <c r="B76" s="46"/>
      <c r="C76" s="47"/>
      <c r="D76" s="47"/>
      <c r="E76" s="47"/>
      <c r="F76" s="11" t="e">
        <f t="shared" si="6"/>
        <v>#DIV/0!</v>
      </c>
      <c r="G76" s="45"/>
      <c r="H76" s="66">
        <f t="shared" si="7"/>
        <v>0</v>
      </c>
      <c r="I76" s="55"/>
    </row>
    <row r="77" spans="1:9" ht="16.5" thickBot="1" x14ac:dyDescent="0.25">
      <c r="A77" s="216"/>
      <c r="B77" s="217" t="s">
        <v>65</v>
      </c>
      <c r="C77" s="218"/>
      <c r="D77" s="218"/>
      <c r="E77" s="218"/>
      <c r="F77" s="219"/>
      <c r="G77" s="65"/>
      <c r="H77" s="64">
        <f>SUM(H70:H76)</f>
        <v>23856.76</v>
      </c>
      <c r="I77" s="56"/>
    </row>
    <row r="78" spans="1:9" x14ac:dyDescent="0.2">
      <c r="A78" s="214" t="s">
        <v>50</v>
      </c>
      <c r="B78" s="50"/>
      <c r="C78" s="51"/>
      <c r="D78" s="51"/>
      <c r="E78" s="51"/>
      <c r="F78" s="52" t="e">
        <f t="shared" ref="F78:F84" si="8">E78/D78</f>
        <v>#DIV/0!</v>
      </c>
      <c r="G78" s="53"/>
      <c r="H78" s="67">
        <f t="shared" ref="H78:H84" si="9">ROUND(IF(G78&gt;0,G78*F78,0),2)</f>
        <v>0</v>
      </c>
      <c r="I78" s="54"/>
    </row>
    <row r="79" spans="1:9" x14ac:dyDescent="0.2">
      <c r="A79" s="215"/>
      <c r="B79" s="48"/>
      <c r="C79" s="49"/>
      <c r="D79" s="49"/>
      <c r="E79" s="49"/>
      <c r="F79" s="11" t="e">
        <f t="shared" si="8"/>
        <v>#DIV/0!</v>
      </c>
      <c r="G79" s="12"/>
      <c r="H79" s="66">
        <f t="shared" si="9"/>
        <v>0</v>
      </c>
      <c r="I79" s="55"/>
    </row>
    <row r="80" spans="1:9" x14ac:dyDescent="0.2">
      <c r="A80" s="215"/>
      <c r="B80" s="48"/>
      <c r="C80" s="49"/>
      <c r="D80" s="49"/>
      <c r="E80" s="49"/>
      <c r="F80" s="11" t="e">
        <f t="shared" si="8"/>
        <v>#DIV/0!</v>
      </c>
      <c r="G80" s="12"/>
      <c r="H80" s="66">
        <f t="shared" si="9"/>
        <v>0</v>
      </c>
      <c r="I80" s="57"/>
    </row>
    <row r="81" spans="1:9" x14ac:dyDescent="0.2">
      <c r="A81" s="215"/>
      <c r="B81" s="9"/>
      <c r="C81" s="10"/>
      <c r="D81" s="10"/>
      <c r="E81" s="10"/>
      <c r="F81" s="11" t="e">
        <f t="shared" si="8"/>
        <v>#DIV/0!</v>
      </c>
      <c r="G81" s="12"/>
      <c r="H81" s="66">
        <f t="shared" si="9"/>
        <v>0</v>
      </c>
      <c r="I81" s="57"/>
    </row>
    <row r="82" spans="1:9" x14ac:dyDescent="0.2">
      <c r="A82" s="215"/>
      <c r="B82" s="9"/>
      <c r="C82" s="10"/>
      <c r="D82" s="10"/>
      <c r="E82" s="10"/>
      <c r="F82" s="11" t="e">
        <f t="shared" si="8"/>
        <v>#DIV/0!</v>
      </c>
      <c r="G82" s="12"/>
      <c r="H82" s="66">
        <f t="shared" si="9"/>
        <v>0</v>
      </c>
      <c r="I82" s="57"/>
    </row>
    <row r="83" spans="1:9" x14ac:dyDescent="0.2">
      <c r="A83" s="215"/>
      <c r="B83" s="9"/>
      <c r="C83" s="10"/>
      <c r="D83" s="10"/>
      <c r="E83" s="10"/>
      <c r="F83" s="11" t="e">
        <f t="shared" si="8"/>
        <v>#DIV/0!</v>
      </c>
      <c r="G83" s="12"/>
      <c r="H83" s="66">
        <f t="shared" si="9"/>
        <v>0</v>
      </c>
      <c r="I83" s="57"/>
    </row>
    <row r="84" spans="1:9" x14ac:dyDescent="0.2">
      <c r="A84" s="215"/>
      <c r="B84" s="9"/>
      <c r="C84" s="10"/>
      <c r="D84" s="10"/>
      <c r="E84" s="10"/>
      <c r="F84" s="11" t="e">
        <f t="shared" si="8"/>
        <v>#DIV/0!</v>
      </c>
      <c r="G84" s="12"/>
      <c r="H84" s="66">
        <f t="shared" si="9"/>
        <v>0</v>
      </c>
      <c r="I84" s="57"/>
    </row>
    <row r="85" spans="1:9" ht="16.5" thickBot="1" x14ac:dyDescent="0.25">
      <c r="A85" s="216"/>
      <c r="B85" s="217" t="s">
        <v>65</v>
      </c>
      <c r="C85" s="218"/>
      <c r="D85" s="218"/>
      <c r="E85" s="218"/>
      <c r="F85" s="219"/>
      <c r="G85" s="63"/>
      <c r="H85" s="64">
        <f>SUM(H78:H84)</f>
        <v>0</v>
      </c>
      <c r="I85" s="58"/>
    </row>
    <row r="86" spans="1:9" ht="15.75" x14ac:dyDescent="0.2">
      <c r="A86" s="214" t="s">
        <v>50</v>
      </c>
      <c r="B86" s="71"/>
      <c r="C86" s="71"/>
      <c r="D86" s="71"/>
      <c r="E86" s="71"/>
      <c r="F86" s="52" t="e">
        <f>E86/D86</f>
        <v>#DIV/0!</v>
      </c>
      <c r="G86" s="69"/>
      <c r="H86" s="70">
        <f>ROUND(IF(G86&gt;0,G86*F86,0),2)</f>
        <v>0</v>
      </c>
      <c r="I86" s="62"/>
    </row>
    <row r="87" spans="1:9" x14ac:dyDescent="0.2">
      <c r="A87" s="215"/>
      <c r="B87" s="48"/>
      <c r="C87" s="49"/>
      <c r="D87" s="49"/>
      <c r="E87" s="49"/>
      <c r="F87" s="11" t="e">
        <f>E87/D87</f>
        <v>#DIV/0!</v>
      </c>
      <c r="G87" s="12"/>
      <c r="H87" s="68">
        <f>ROUND(IF(G87&gt;0,G87*F87,0),2)</f>
        <v>0</v>
      </c>
      <c r="I87" s="57"/>
    </row>
    <row r="88" spans="1:9" ht="16.5" thickBot="1" x14ac:dyDescent="0.25">
      <c r="A88" s="216"/>
      <c r="B88" s="220" t="s">
        <v>65</v>
      </c>
      <c r="C88" s="220"/>
      <c r="D88" s="220"/>
      <c r="E88" s="220"/>
      <c r="F88" s="220"/>
      <c r="G88" s="63"/>
      <c r="H88" s="64">
        <f>SUM(H86:H87)</f>
        <v>0</v>
      </c>
      <c r="I88" s="58"/>
    </row>
    <row r="89" spans="1:9" ht="51.75" customHeight="1" thickBot="1" x14ac:dyDescent="0.25">
      <c r="B89" s="13"/>
      <c r="C89" s="14"/>
      <c r="D89" s="59" t="s">
        <v>17</v>
      </c>
      <c r="E89" s="60">
        <f>SUM(E70:E88)</f>
        <v>103</v>
      </c>
      <c r="F89" s="212" t="s">
        <v>18</v>
      </c>
      <c r="G89" s="213"/>
      <c r="H89" s="61">
        <f>SUM(H88,H85,H77)</f>
        <v>23856.76</v>
      </c>
    </row>
    <row r="91" spans="1:9" ht="15.75" thickBot="1" x14ac:dyDescent="0.25"/>
    <row r="92" spans="1:9" ht="18.75" thickBot="1" x14ac:dyDescent="0.25">
      <c r="B92" s="227" t="s">
        <v>67</v>
      </c>
      <c r="C92" s="228"/>
      <c r="D92" s="228"/>
      <c r="E92" s="228"/>
      <c r="F92" s="228"/>
      <c r="G92" s="228"/>
      <c r="H92" s="228"/>
      <c r="I92" s="229"/>
    </row>
    <row r="93" spans="1:9" ht="108" x14ac:dyDescent="0.2">
      <c r="B93" s="221" t="s">
        <v>6</v>
      </c>
      <c r="C93" s="221" t="s">
        <v>7</v>
      </c>
      <c r="D93" s="79" t="s">
        <v>8</v>
      </c>
      <c r="E93" s="79" t="s">
        <v>9</v>
      </c>
      <c r="F93" s="221" t="s">
        <v>10</v>
      </c>
      <c r="G93" s="79" t="s">
        <v>11</v>
      </c>
      <c r="H93" s="79" t="s">
        <v>12</v>
      </c>
      <c r="I93" s="223" t="s">
        <v>13</v>
      </c>
    </row>
    <row r="94" spans="1:9" ht="15.75" thickBot="1" x14ac:dyDescent="0.25">
      <c r="B94" s="222"/>
      <c r="C94" s="222"/>
      <c r="D94" s="224" t="s">
        <v>48</v>
      </c>
      <c r="E94" s="225"/>
      <c r="F94" s="222"/>
      <c r="G94" s="226" t="s">
        <v>14</v>
      </c>
      <c r="H94" s="226"/>
      <c r="I94" s="222"/>
    </row>
    <row r="95" spans="1:9" x14ac:dyDescent="0.2">
      <c r="A95" s="214" t="s">
        <v>50</v>
      </c>
      <c r="B95" s="165" t="s">
        <v>15</v>
      </c>
      <c r="C95" s="166" t="s">
        <v>16</v>
      </c>
      <c r="D95" s="166">
        <v>210</v>
      </c>
      <c r="E95" s="166">
        <v>103</v>
      </c>
      <c r="F95" s="169">
        <f t="shared" ref="F95:F101" si="10">E95/D95</f>
        <v>0.49047619047619045</v>
      </c>
      <c r="G95" s="167">
        <v>48640</v>
      </c>
      <c r="H95" s="170">
        <f t="shared" ref="H95:H101" si="11">ROUND(IF(G95&gt;0,G95*F95,0),2)</f>
        <v>23856.76</v>
      </c>
      <c r="I95" s="168"/>
    </row>
    <row r="96" spans="1:9" x14ac:dyDescent="0.2">
      <c r="A96" s="215"/>
      <c r="B96" s="46"/>
      <c r="C96" s="47"/>
      <c r="D96" s="47"/>
      <c r="E96" s="47"/>
      <c r="F96" s="11" t="e">
        <f t="shared" si="10"/>
        <v>#DIV/0!</v>
      </c>
      <c r="G96" s="45"/>
      <c r="H96" s="66">
        <f t="shared" si="11"/>
        <v>0</v>
      </c>
      <c r="I96" s="55"/>
    </row>
    <row r="97" spans="1:9" x14ac:dyDescent="0.2">
      <c r="A97" s="215"/>
      <c r="B97" s="46"/>
      <c r="C97" s="47"/>
      <c r="D97" s="47"/>
      <c r="E97" s="47"/>
      <c r="F97" s="11" t="e">
        <f t="shared" si="10"/>
        <v>#DIV/0!</v>
      </c>
      <c r="G97" s="45"/>
      <c r="H97" s="66">
        <f t="shared" si="11"/>
        <v>0</v>
      </c>
      <c r="I97" s="55"/>
    </row>
    <row r="98" spans="1:9" x14ac:dyDescent="0.2">
      <c r="A98" s="215"/>
      <c r="B98" s="46"/>
      <c r="C98" s="47"/>
      <c r="D98" s="47"/>
      <c r="E98" s="47"/>
      <c r="F98" s="11" t="e">
        <f t="shared" si="10"/>
        <v>#DIV/0!</v>
      </c>
      <c r="G98" s="45"/>
      <c r="H98" s="66">
        <f t="shared" si="11"/>
        <v>0</v>
      </c>
      <c r="I98" s="55"/>
    </row>
    <row r="99" spans="1:9" x14ac:dyDescent="0.2">
      <c r="A99" s="215"/>
      <c r="B99" s="46"/>
      <c r="C99" s="47"/>
      <c r="D99" s="47"/>
      <c r="E99" s="47"/>
      <c r="F99" s="11" t="e">
        <f t="shared" si="10"/>
        <v>#DIV/0!</v>
      </c>
      <c r="G99" s="45"/>
      <c r="H99" s="66">
        <f t="shared" si="11"/>
        <v>0</v>
      </c>
      <c r="I99" s="55"/>
    </row>
    <row r="100" spans="1:9" x14ac:dyDescent="0.2">
      <c r="A100" s="215"/>
      <c r="B100" s="46"/>
      <c r="C100" s="47"/>
      <c r="D100" s="47"/>
      <c r="E100" s="47"/>
      <c r="F100" s="11" t="e">
        <f t="shared" si="10"/>
        <v>#DIV/0!</v>
      </c>
      <c r="G100" s="45"/>
      <c r="H100" s="66">
        <f t="shared" si="11"/>
        <v>0</v>
      </c>
      <c r="I100" s="55"/>
    </row>
    <row r="101" spans="1:9" x14ac:dyDescent="0.2">
      <c r="A101" s="215"/>
      <c r="B101" s="46"/>
      <c r="C101" s="47"/>
      <c r="D101" s="47"/>
      <c r="E101" s="47"/>
      <c r="F101" s="11" t="e">
        <f t="shared" si="10"/>
        <v>#DIV/0!</v>
      </c>
      <c r="G101" s="45"/>
      <c r="H101" s="66">
        <f t="shared" si="11"/>
        <v>0</v>
      </c>
      <c r="I101" s="55"/>
    </row>
    <row r="102" spans="1:9" ht="16.5" thickBot="1" x14ac:dyDescent="0.25">
      <c r="A102" s="216"/>
      <c r="B102" s="217" t="s">
        <v>65</v>
      </c>
      <c r="C102" s="218"/>
      <c r="D102" s="218"/>
      <c r="E102" s="218"/>
      <c r="F102" s="219"/>
      <c r="G102" s="65"/>
      <c r="H102" s="64">
        <f>SUM(H95:H101)</f>
        <v>23856.76</v>
      </c>
      <c r="I102" s="56"/>
    </row>
    <row r="103" spans="1:9" x14ac:dyDescent="0.2">
      <c r="A103" s="214" t="s">
        <v>50</v>
      </c>
      <c r="B103" s="50"/>
      <c r="C103" s="51"/>
      <c r="D103" s="51"/>
      <c r="E103" s="51"/>
      <c r="F103" s="52" t="e">
        <f t="shared" ref="F103:F109" si="12">E103/D103</f>
        <v>#DIV/0!</v>
      </c>
      <c r="G103" s="53"/>
      <c r="H103" s="67">
        <f t="shared" ref="H103:H109" si="13">ROUND(IF(G103&gt;0,G103*F103,0),2)</f>
        <v>0</v>
      </c>
      <c r="I103" s="54"/>
    </row>
    <row r="104" spans="1:9" x14ac:dyDescent="0.2">
      <c r="A104" s="215"/>
      <c r="B104" s="48"/>
      <c r="C104" s="49"/>
      <c r="D104" s="49"/>
      <c r="E104" s="49"/>
      <c r="F104" s="11" t="e">
        <f t="shared" si="12"/>
        <v>#DIV/0!</v>
      </c>
      <c r="G104" s="12"/>
      <c r="H104" s="66">
        <f t="shared" si="13"/>
        <v>0</v>
      </c>
      <c r="I104" s="55"/>
    </row>
    <row r="105" spans="1:9" x14ac:dyDescent="0.2">
      <c r="A105" s="215"/>
      <c r="B105" s="48"/>
      <c r="C105" s="49"/>
      <c r="D105" s="49"/>
      <c r="E105" s="49"/>
      <c r="F105" s="11" t="e">
        <f t="shared" si="12"/>
        <v>#DIV/0!</v>
      </c>
      <c r="G105" s="12"/>
      <c r="H105" s="66">
        <f t="shared" si="13"/>
        <v>0</v>
      </c>
      <c r="I105" s="57"/>
    </row>
    <row r="106" spans="1:9" x14ac:dyDescent="0.2">
      <c r="A106" s="215"/>
      <c r="B106" s="9"/>
      <c r="C106" s="10"/>
      <c r="D106" s="10"/>
      <c r="E106" s="10"/>
      <c r="F106" s="11" t="e">
        <f t="shared" si="12"/>
        <v>#DIV/0!</v>
      </c>
      <c r="G106" s="12"/>
      <c r="H106" s="66">
        <f t="shared" si="13"/>
        <v>0</v>
      </c>
      <c r="I106" s="57"/>
    </row>
    <row r="107" spans="1:9" x14ac:dyDescent="0.2">
      <c r="A107" s="215"/>
      <c r="B107" s="9"/>
      <c r="C107" s="10"/>
      <c r="D107" s="10"/>
      <c r="E107" s="10"/>
      <c r="F107" s="11" t="e">
        <f t="shared" si="12"/>
        <v>#DIV/0!</v>
      </c>
      <c r="G107" s="12"/>
      <c r="H107" s="66">
        <f t="shared" si="13"/>
        <v>0</v>
      </c>
      <c r="I107" s="57"/>
    </row>
    <row r="108" spans="1:9" x14ac:dyDescent="0.2">
      <c r="A108" s="215"/>
      <c r="B108" s="9"/>
      <c r="C108" s="10"/>
      <c r="D108" s="10"/>
      <c r="E108" s="10"/>
      <c r="F108" s="11" t="e">
        <f t="shared" si="12"/>
        <v>#DIV/0!</v>
      </c>
      <c r="G108" s="12"/>
      <c r="H108" s="66">
        <f t="shared" si="13"/>
        <v>0</v>
      </c>
      <c r="I108" s="57"/>
    </row>
    <row r="109" spans="1:9" x14ac:dyDescent="0.2">
      <c r="A109" s="215"/>
      <c r="B109" s="9"/>
      <c r="C109" s="10"/>
      <c r="D109" s="10"/>
      <c r="E109" s="10"/>
      <c r="F109" s="11" t="e">
        <f t="shared" si="12"/>
        <v>#DIV/0!</v>
      </c>
      <c r="G109" s="12"/>
      <c r="H109" s="66">
        <f t="shared" si="13"/>
        <v>0</v>
      </c>
      <c r="I109" s="57"/>
    </row>
    <row r="110" spans="1:9" ht="16.5" thickBot="1" x14ac:dyDescent="0.25">
      <c r="A110" s="216"/>
      <c r="B110" s="217" t="s">
        <v>65</v>
      </c>
      <c r="C110" s="218"/>
      <c r="D110" s="218"/>
      <c r="E110" s="218"/>
      <c r="F110" s="219"/>
      <c r="G110" s="63"/>
      <c r="H110" s="64">
        <f>SUM(H103:H109)</f>
        <v>0</v>
      </c>
      <c r="I110" s="58"/>
    </row>
    <row r="111" spans="1:9" ht="15.75" x14ac:dyDescent="0.2">
      <c r="A111" s="214" t="s">
        <v>50</v>
      </c>
      <c r="B111" s="71"/>
      <c r="C111" s="71"/>
      <c r="D111" s="71"/>
      <c r="E111" s="71"/>
      <c r="F111" s="52" t="e">
        <f>E111/D111</f>
        <v>#DIV/0!</v>
      </c>
      <c r="G111" s="69"/>
      <c r="H111" s="70">
        <f>ROUND(IF(G111&gt;0,G111*F111,0),2)</f>
        <v>0</v>
      </c>
      <c r="I111" s="62"/>
    </row>
    <row r="112" spans="1:9" x14ac:dyDescent="0.2">
      <c r="A112" s="215"/>
      <c r="B112" s="48"/>
      <c r="C112" s="49"/>
      <c r="D112" s="49"/>
      <c r="E112" s="49"/>
      <c r="F112" s="11" t="e">
        <f>E112/D112</f>
        <v>#DIV/0!</v>
      </c>
      <c r="G112" s="12"/>
      <c r="H112" s="68">
        <f>ROUND(IF(G112&gt;0,G112*F112,0),2)</f>
        <v>0</v>
      </c>
      <c r="I112" s="57"/>
    </row>
    <row r="113" spans="1:9" ht="16.5" thickBot="1" x14ac:dyDescent="0.25">
      <c r="A113" s="216"/>
      <c r="B113" s="220" t="s">
        <v>65</v>
      </c>
      <c r="C113" s="220"/>
      <c r="D113" s="220"/>
      <c r="E113" s="220"/>
      <c r="F113" s="220"/>
      <c r="G113" s="63"/>
      <c r="H113" s="64">
        <f>SUM(H111:H112)</f>
        <v>0</v>
      </c>
      <c r="I113" s="58"/>
    </row>
    <row r="114" spans="1:9" ht="48.75" customHeight="1" thickBot="1" x14ac:dyDescent="0.25">
      <c r="B114" s="13"/>
      <c r="C114" s="14"/>
      <c r="D114" s="59" t="s">
        <v>17</v>
      </c>
      <c r="E114" s="60">
        <f>SUM(E95:E113)</f>
        <v>103</v>
      </c>
      <c r="F114" s="212" t="s">
        <v>18</v>
      </c>
      <c r="G114" s="213"/>
      <c r="H114" s="61">
        <f>SUM(H113,H110,H102)</f>
        <v>23856.76</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89"/>
  <sheetViews>
    <sheetView topLeftCell="B8" zoomScale="110" zoomScaleNormal="110" workbookViewId="0">
      <selection activeCell="G7" sqref="G7"/>
    </sheetView>
  </sheetViews>
  <sheetFormatPr baseColWidth="10" defaultColWidth="11.42578125" defaultRowHeight="12.75" x14ac:dyDescent="0.2"/>
  <cols>
    <col min="1" max="1" width="2.7109375" style="19" customWidth="1"/>
    <col min="2" max="2" width="49" style="19" customWidth="1"/>
    <col min="3" max="3" width="14.5703125" style="19" bestFit="1" customWidth="1"/>
    <col min="4" max="5" width="14.7109375" style="19" customWidth="1"/>
    <col min="6" max="6" width="17.71093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10" spans="1:10" ht="15.75" x14ac:dyDescent="0.2">
      <c r="B10" s="234" t="s">
        <v>60</v>
      </c>
      <c r="C10" s="235"/>
      <c r="D10" s="235"/>
      <c r="E10" s="235"/>
      <c r="F10" s="235"/>
      <c r="G10" s="235"/>
      <c r="H10" s="235"/>
      <c r="I10" s="236"/>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24</v>
      </c>
      <c r="C13" s="237"/>
      <c r="D13" s="238"/>
      <c r="E13" s="238"/>
      <c r="F13" s="238"/>
      <c r="G13" s="238"/>
      <c r="H13" s="238"/>
      <c r="I13" s="239"/>
      <c r="J13" s="42"/>
    </row>
    <row r="14" spans="1:10" x14ac:dyDescent="0.2">
      <c r="A14" s="22"/>
      <c r="B14" s="24"/>
      <c r="C14" s="25"/>
      <c r="D14" s="25"/>
      <c r="E14" s="25"/>
      <c r="F14" s="25"/>
      <c r="G14" s="25"/>
      <c r="H14" s="25"/>
      <c r="I14" s="25"/>
      <c r="J14" s="25"/>
    </row>
    <row r="15" spans="1:10" ht="15.75" x14ac:dyDescent="0.2">
      <c r="A15" s="22"/>
      <c r="B15" s="23" t="s">
        <v>25</v>
      </c>
      <c r="C15" s="234"/>
      <c r="D15" s="240"/>
      <c r="E15" s="240"/>
      <c r="F15" s="240"/>
      <c r="G15" s="240"/>
      <c r="H15" s="240"/>
      <c r="I15" s="241"/>
      <c r="J15" s="43"/>
    </row>
    <row r="16" spans="1:10" ht="18" x14ac:dyDescent="0.2">
      <c r="A16" s="22"/>
      <c r="B16" s="26"/>
      <c r="C16" s="25"/>
      <c r="D16" s="25"/>
      <c r="E16" s="25"/>
      <c r="F16" s="25"/>
      <c r="G16" s="25"/>
      <c r="H16" s="25"/>
      <c r="I16" s="25"/>
      <c r="J16" s="25"/>
    </row>
    <row r="17" spans="1:14" s="28" customFormat="1" ht="15.75" x14ac:dyDescent="0.2">
      <c r="A17" s="22"/>
      <c r="B17" s="23" t="s">
        <v>85</v>
      </c>
      <c r="C17" s="242"/>
      <c r="D17" s="243"/>
      <c r="E17" s="243"/>
      <c r="F17" s="243"/>
      <c r="G17" s="243"/>
      <c r="H17" s="243"/>
      <c r="I17" s="244"/>
      <c r="J17" s="44"/>
    </row>
    <row r="18" spans="1:14" ht="18" x14ac:dyDescent="0.2">
      <c r="A18" s="22"/>
      <c r="B18" s="26"/>
      <c r="C18" s="27"/>
      <c r="D18" s="27"/>
      <c r="E18" s="27"/>
      <c r="F18" s="27"/>
      <c r="G18" s="27"/>
      <c r="H18" s="27"/>
      <c r="I18" s="27"/>
      <c r="J18" s="27"/>
    </row>
    <row r="19" spans="1:14" ht="15.75" x14ac:dyDescent="0.2">
      <c r="A19" s="28"/>
      <c r="B19" s="29" t="s">
        <v>61</v>
      </c>
      <c r="C19" s="82" t="s">
        <v>62</v>
      </c>
      <c r="D19" s="81"/>
      <c r="E19" s="83" t="s">
        <v>68</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26</v>
      </c>
    </row>
    <row r="23" spans="1:14" ht="16.5" thickBot="1" x14ac:dyDescent="0.3">
      <c r="B23" s="21"/>
    </row>
    <row r="24" spans="1:14" ht="16.5" thickBot="1" x14ac:dyDescent="0.3">
      <c r="B24" s="78" t="s">
        <v>47</v>
      </c>
    </row>
    <row r="25" spans="1:14" s="32" customFormat="1" ht="39" customHeight="1" x14ac:dyDescent="0.25">
      <c r="B25" s="160" t="s">
        <v>27</v>
      </c>
      <c r="C25" s="252" t="s">
        <v>50</v>
      </c>
      <c r="D25" s="253"/>
      <c r="E25" s="249" t="s">
        <v>50</v>
      </c>
      <c r="F25" s="250"/>
      <c r="G25" s="249" t="s">
        <v>50</v>
      </c>
      <c r="H25" s="250"/>
      <c r="I25" s="247" t="s">
        <v>63</v>
      </c>
      <c r="J25" s="245" t="s">
        <v>51</v>
      </c>
      <c r="K25" s="254" t="s">
        <v>17</v>
      </c>
      <c r="L25" s="255"/>
    </row>
    <row r="26" spans="1:14" s="33" customFormat="1" ht="16.5" customHeight="1" thickBot="1" x14ac:dyDescent="0.25">
      <c r="B26" s="84" t="s">
        <v>28</v>
      </c>
      <c r="C26" s="87" t="s">
        <v>29</v>
      </c>
      <c r="D26" s="72" t="s">
        <v>30</v>
      </c>
      <c r="E26" s="92"/>
      <c r="F26" s="93"/>
      <c r="G26" s="87" t="s">
        <v>29</v>
      </c>
      <c r="H26" s="72" t="s">
        <v>30</v>
      </c>
      <c r="I26" s="248"/>
      <c r="J26" s="246"/>
      <c r="K26" s="87" t="s">
        <v>29</v>
      </c>
      <c r="L26" s="72" t="s">
        <v>30</v>
      </c>
      <c r="M26" s="34"/>
    </row>
    <row r="27" spans="1:14" ht="22.5" customHeight="1" thickBot="1" x14ac:dyDescent="0.25">
      <c r="B27" s="101" t="s">
        <v>31</v>
      </c>
      <c r="C27" s="102"/>
      <c r="D27" s="103" t="e">
        <f>C27/C44</f>
        <v>#DIV/0!</v>
      </c>
      <c r="E27" s="102"/>
      <c r="F27" s="103"/>
      <c r="G27" s="102"/>
      <c r="H27" s="103" t="e">
        <f>G27/G44</f>
        <v>#DIV/0!</v>
      </c>
      <c r="I27" s="104"/>
      <c r="J27" s="105"/>
      <c r="K27" s="106">
        <f>C27+E27+G27</f>
        <v>0</v>
      </c>
      <c r="L27" s="103" t="e">
        <f>K27/K44</f>
        <v>#DIV/0!</v>
      </c>
    </row>
    <row r="28" spans="1:14" ht="38.25" x14ac:dyDescent="0.2">
      <c r="B28" s="116" t="s">
        <v>32</v>
      </c>
      <c r="C28" s="108">
        <f>SUM(C29:C34)</f>
        <v>0</v>
      </c>
      <c r="D28" s="109" t="e">
        <f>C28/C44</f>
        <v>#DIV/0!</v>
      </c>
      <c r="E28" s="108">
        <f>SUM(E29:E34)</f>
        <v>0</v>
      </c>
      <c r="F28" s="109" t="e">
        <f>E28/E44</f>
        <v>#DIV/0!</v>
      </c>
      <c r="G28" s="108">
        <f>SUM(G29:G34)</f>
        <v>0</v>
      </c>
      <c r="H28" s="109" t="e">
        <f>G28/G44</f>
        <v>#DIV/0!</v>
      </c>
      <c r="I28" s="110"/>
      <c r="J28" s="111"/>
      <c r="K28" s="112">
        <f t="shared" ref="K28:K44" si="0">C28+E28+G28</f>
        <v>0</v>
      </c>
      <c r="L28" s="109" t="e">
        <f>K28/K44</f>
        <v>#DIV/0!</v>
      </c>
    </row>
    <row r="29" spans="1:14" x14ac:dyDescent="0.2">
      <c r="B29" s="85"/>
      <c r="C29" s="175"/>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33</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34</v>
      </c>
      <c r="C41" s="177"/>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35</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36</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37</v>
      </c>
      <c r="C44" s="91">
        <f t="shared" ref="C44:H44" si="2">C27+C28+C35+C41+C42+C43</f>
        <v>0</v>
      </c>
      <c r="D44" s="76" t="e">
        <f t="shared" si="2"/>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56" t="str">
        <f>IF(K44&lt;&gt;H86,"Votre plan de financement n'est pas équilibré"," ")</f>
        <v xml:space="preserve"> </v>
      </c>
      <c r="E46" s="256"/>
      <c r="F46" s="256"/>
      <c r="G46" s="256"/>
      <c r="H46" s="256"/>
      <c r="I46" s="256"/>
      <c r="J46" s="256"/>
      <c r="K46" s="256"/>
      <c r="L46" s="256"/>
    </row>
    <row r="47" spans="2:15" x14ac:dyDescent="0.2">
      <c r="B47" s="38"/>
      <c r="C47" s="22"/>
      <c r="D47" s="256"/>
      <c r="E47" s="256"/>
      <c r="F47" s="256"/>
      <c r="G47" s="256"/>
      <c r="H47" s="256"/>
      <c r="I47" s="256"/>
      <c r="J47" s="256"/>
      <c r="K47" s="256"/>
      <c r="L47" s="256"/>
    </row>
    <row r="48" spans="2:15" ht="15.75" x14ac:dyDescent="0.25">
      <c r="B48" s="39" t="s">
        <v>38</v>
      </c>
      <c r="C48" s="22"/>
      <c r="D48" s="256"/>
      <c r="E48" s="256"/>
      <c r="F48" s="256"/>
      <c r="G48" s="256"/>
      <c r="H48" s="256"/>
      <c r="I48" s="256"/>
      <c r="J48" s="256"/>
      <c r="K48" s="256"/>
      <c r="L48" s="256"/>
    </row>
    <row r="49" spans="2:11" ht="13.5" thickBot="1" x14ac:dyDescent="0.25">
      <c r="B49" s="37"/>
    </row>
    <row r="50" spans="2:11" ht="36" customHeight="1" x14ac:dyDescent="0.2">
      <c r="B50" s="161" t="s">
        <v>39</v>
      </c>
      <c r="C50" s="162" t="s">
        <v>50</v>
      </c>
      <c r="D50" s="163" t="s">
        <v>50</v>
      </c>
      <c r="E50" s="163" t="s">
        <v>50</v>
      </c>
      <c r="F50" s="247" t="s">
        <v>63</v>
      </c>
      <c r="G50" s="245" t="s">
        <v>70</v>
      </c>
      <c r="H50" s="162" t="s">
        <v>17</v>
      </c>
      <c r="I50" s="77"/>
      <c r="K50" s="176"/>
    </row>
    <row r="51" spans="2:11" ht="13.5" thickBot="1" x14ac:dyDescent="0.25">
      <c r="B51" s="124"/>
      <c r="C51" s="128" t="s">
        <v>29</v>
      </c>
      <c r="D51" s="128" t="s">
        <v>29</v>
      </c>
      <c r="E51" s="128" t="s">
        <v>29</v>
      </c>
      <c r="F51" s="258"/>
      <c r="G51" s="257"/>
      <c r="H51" s="128" t="s">
        <v>29</v>
      </c>
      <c r="I51" s="22"/>
    </row>
    <row r="52" spans="2:11" x14ac:dyDescent="0.2">
      <c r="B52" s="142" t="s">
        <v>40</v>
      </c>
      <c r="C52" s="143">
        <f>C53+C68+C70+C80</f>
        <v>0</v>
      </c>
      <c r="D52" s="143">
        <f>D53+D68+D70+D80</f>
        <v>0</v>
      </c>
      <c r="E52" s="143">
        <f>E53+E68+E70+E80</f>
        <v>0</v>
      </c>
      <c r="F52" s="144"/>
      <c r="G52" s="145"/>
      <c r="H52" s="143">
        <f t="shared" ref="H52:H81" si="3">SUM(C52+D52+E52)</f>
        <v>0</v>
      </c>
    </row>
    <row r="53" spans="2:11" x14ac:dyDescent="0.2">
      <c r="B53" s="146" t="s">
        <v>41</v>
      </c>
      <c r="C53" s="147">
        <f>SUM(C54:C67)</f>
        <v>0</v>
      </c>
      <c r="D53" s="147">
        <f>SUM(D54:D67)</f>
        <v>0</v>
      </c>
      <c r="E53" s="147">
        <f>SUM(E54:E67)</f>
        <v>0</v>
      </c>
      <c r="F53" s="148"/>
      <c r="G53" s="149"/>
      <c r="H53" s="150">
        <f t="shared" si="3"/>
        <v>0</v>
      </c>
    </row>
    <row r="54" spans="2:11" x14ac:dyDescent="0.2">
      <c r="B54" s="85"/>
      <c r="C54" s="129"/>
      <c r="D54" s="133"/>
      <c r="E54" s="129"/>
      <c r="F54" s="94"/>
      <c r="G54" s="96"/>
      <c r="H54" s="138">
        <f t="shared" si="3"/>
        <v>0</v>
      </c>
    </row>
    <row r="55" spans="2:11" x14ac:dyDescent="0.2">
      <c r="B55" s="85"/>
      <c r="C55" s="129"/>
      <c r="D55" s="133"/>
      <c r="E55" s="129"/>
      <c r="F55" s="94"/>
      <c r="G55" s="96"/>
      <c r="H55" s="138">
        <f t="shared" si="3"/>
        <v>0</v>
      </c>
    </row>
    <row r="56" spans="2:11" x14ac:dyDescent="0.2">
      <c r="B56" s="85"/>
      <c r="C56" s="129"/>
      <c r="D56" s="133"/>
      <c r="E56" s="129"/>
      <c r="F56" s="94"/>
      <c r="G56" s="96"/>
      <c r="H56" s="138">
        <f t="shared" si="3"/>
        <v>0</v>
      </c>
    </row>
    <row r="57" spans="2:11" x14ac:dyDescent="0.2">
      <c r="B57" s="85"/>
      <c r="C57" s="129"/>
      <c r="D57" s="133"/>
      <c r="E57" s="129"/>
      <c r="F57" s="94"/>
      <c r="G57" s="96"/>
      <c r="H57" s="138">
        <f t="shared" si="3"/>
        <v>0</v>
      </c>
    </row>
    <row r="58" spans="2:11" x14ac:dyDescent="0.2">
      <c r="B58" s="85"/>
      <c r="C58" s="129"/>
      <c r="D58" s="133"/>
      <c r="E58" s="129"/>
      <c r="F58" s="94"/>
      <c r="G58" s="96"/>
      <c r="H58" s="138">
        <f t="shared" si="3"/>
        <v>0</v>
      </c>
    </row>
    <row r="59" spans="2:11" x14ac:dyDescent="0.2">
      <c r="B59" s="85"/>
      <c r="C59" s="129"/>
      <c r="D59" s="133"/>
      <c r="E59" s="129"/>
      <c r="F59" s="94"/>
      <c r="G59" s="96"/>
      <c r="H59" s="138">
        <f t="shared" si="3"/>
        <v>0</v>
      </c>
    </row>
    <row r="60" spans="2:11" x14ac:dyDescent="0.2">
      <c r="B60" s="85"/>
      <c r="C60" s="129"/>
      <c r="D60" s="133"/>
      <c r="E60" s="129"/>
      <c r="F60" s="94"/>
      <c r="G60" s="96"/>
      <c r="H60" s="138">
        <f t="shared" si="3"/>
        <v>0</v>
      </c>
    </row>
    <row r="61" spans="2:11" x14ac:dyDescent="0.2">
      <c r="B61" s="85"/>
      <c r="C61" s="129"/>
      <c r="D61" s="133"/>
      <c r="E61" s="129"/>
      <c r="F61" s="94"/>
      <c r="G61" s="96"/>
      <c r="H61" s="138">
        <f t="shared" si="3"/>
        <v>0</v>
      </c>
    </row>
    <row r="62" spans="2:11" x14ac:dyDescent="0.2">
      <c r="B62" s="85"/>
      <c r="C62" s="129"/>
      <c r="D62" s="133"/>
      <c r="E62" s="129"/>
      <c r="F62" s="94"/>
      <c r="G62" s="96"/>
      <c r="H62" s="138">
        <f t="shared" si="3"/>
        <v>0</v>
      </c>
    </row>
    <row r="63" spans="2:11" x14ac:dyDescent="0.2">
      <c r="B63" s="85"/>
      <c r="C63" s="129"/>
      <c r="D63" s="133"/>
      <c r="E63" s="129"/>
      <c r="F63" s="94"/>
      <c r="G63" s="96"/>
      <c r="H63" s="138">
        <f t="shared" si="3"/>
        <v>0</v>
      </c>
    </row>
    <row r="64" spans="2:11" x14ac:dyDescent="0.2">
      <c r="B64" s="85"/>
      <c r="C64" s="129"/>
      <c r="D64" s="133"/>
      <c r="E64" s="129"/>
      <c r="F64" s="94"/>
      <c r="G64" s="96"/>
      <c r="H64" s="138">
        <f t="shared" si="3"/>
        <v>0</v>
      </c>
    </row>
    <row r="65" spans="2:8" x14ac:dyDescent="0.2">
      <c r="B65" s="85"/>
      <c r="C65" s="129"/>
      <c r="D65" s="133"/>
      <c r="E65" s="129"/>
      <c r="F65" s="94"/>
      <c r="G65" s="96"/>
      <c r="H65" s="138">
        <f t="shared" si="3"/>
        <v>0</v>
      </c>
    </row>
    <row r="66" spans="2:8" x14ac:dyDescent="0.2">
      <c r="B66" s="85"/>
      <c r="C66" s="129"/>
      <c r="D66" s="133"/>
      <c r="E66" s="129"/>
      <c r="F66" s="94"/>
      <c r="G66" s="96"/>
      <c r="H66" s="138">
        <f t="shared" si="3"/>
        <v>0</v>
      </c>
    </row>
    <row r="67" spans="2:8" x14ac:dyDescent="0.2">
      <c r="B67" s="85"/>
      <c r="C67" s="129"/>
      <c r="D67" s="133"/>
      <c r="E67" s="129"/>
      <c r="F67" s="94"/>
      <c r="G67" s="96"/>
      <c r="H67" s="138">
        <f t="shared" si="3"/>
        <v>0</v>
      </c>
    </row>
    <row r="68" spans="2:8" x14ac:dyDescent="0.2">
      <c r="B68" s="146" t="s">
        <v>42</v>
      </c>
      <c r="C68" s="147">
        <f>SUM(C69:C69)</f>
        <v>0</v>
      </c>
      <c r="D68" s="147">
        <f>SUM(D69:D69)</f>
        <v>0</v>
      </c>
      <c r="E68" s="147">
        <f>SUM(E69:E69)</f>
        <v>0</v>
      </c>
      <c r="F68" s="148"/>
      <c r="G68" s="149"/>
      <c r="H68" s="150">
        <f t="shared" si="3"/>
        <v>0</v>
      </c>
    </row>
    <row r="69" spans="2:8" x14ac:dyDescent="0.2">
      <c r="B69" s="85"/>
      <c r="C69" s="129"/>
      <c r="D69" s="129"/>
      <c r="E69" s="129"/>
      <c r="F69" s="94"/>
      <c r="G69" s="96"/>
      <c r="H69" s="138">
        <f t="shared" si="3"/>
        <v>0</v>
      </c>
    </row>
    <row r="70" spans="2:8" x14ac:dyDescent="0.2">
      <c r="B70" s="146" t="s">
        <v>43</v>
      </c>
      <c r="C70" s="147">
        <f>SUM(C71:C71)</f>
        <v>0</v>
      </c>
      <c r="D70" s="147">
        <f>SUM(D71:D71)</f>
        <v>0</v>
      </c>
      <c r="E70" s="147">
        <f>SUM(E71:E71)</f>
        <v>0</v>
      </c>
      <c r="F70" s="148"/>
      <c r="G70" s="149"/>
      <c r="H70" s="150">
        <f t="shared" si="3"/>
        <v>0</v>
      </c>
    </row>
    <row r="71" spans="2:8" x14ac:dyDescent="0.2">
      <c r="B71" s="85"/>
      <c r="C71" s="129"/>
      <c r="D71" s="129"/>
      <c r="E71" s="129"/>
      <c r="F71" s="94"/>
      <c r="G71" s="96"/>
      <c r="H71" s="138">
        <f t="shared" si="3"/>
        <v>0</v>
      </c>
    </row>
    <row r="72" spans="2:8" x14ac:dyDescent="0.2">
      <c r="B72" s="151" t="s">
        <v>52</v>
      </c>
      <c r="C72" s="147">
        <f>SUM(C73:C73)</f>
        <v>0</v>
      </c>
      <c r="D72" s="147">
        <f>SUM(D73:D73)</f>
        <v>0</v>
      </c>
      <c r="E72" s="147">
        <f>SUM(E73:E73)</f>
        <v>0</v>
      </c>
      <c r="F72" s="152"/>
      <c r="G72" s="153"/>
      <c r="H72" s="154">
        <f t="shared" si="3"/>
        <v>0</v>
      </c>
    </row>
    <row r="73" spans="2:8" x14ac:dyDescent="0.2">
      <c r="B73" s="85"/>
      <c r="C73" s="129"/>
      <c r="D73" s="129"/>
      <c r="E73" s="129"/>
      <c r="F73" s="94"/>
      <c r="G73" s="96"/>
      <c r="H73" s="138">
        <f t="shared" si="3"/>
        <v>0</v>
      </c>
    </row>
    <row r="74" spans="2:8" x14ac:dyDescent="0.2">
      <c r="B74" s="151" t="s">
        <v>53</v>
      </c>
      <c r="C74" s="147">
        <f>SUM(C75:C75)</f>
        <v>0</v>
      </c>
      <c r="D74" s="147">
        <f>SUM(D75:D75)</f>
        <v>0</v>
      </c>
      <c r="E74" s="147">
        <f>SUM(E75:E75)</f>
        <v>0</v>
      </c>
      <c r="F74" s="152"/>
      <c r="G74" s="153"/>
      <c r="H74" s="154">
        <f t="shared" si="3"/>
        <v>0</v>
      </c>
    </row>
    <row r="75" spans="2:8" x14ac:dyDescent="0.2">
      <c r="B75" s="125"/>
      <c r="C75" s="129"/>
      <c r="D75" s="129"/>
      <c r="E75" s="129"/>
      <c r="F75" s="94"/>
      <c r="G75" s="96"/>
      <c r="H75" s="138">
        <f t="shared" si="3"/>
        <v>0</v>
      </c>
    </row>
    <row r="76" spans="2:8" x14ac:dyDescent="0.2">
      <c r="B76" s="151" t="s">
        <v>54</v>
      </c>
      <c r="C76" s="147">
        <f>SUM(C77:C77)</f>
        <v>0</v>
      </c>
      <c r="D76" s="147">
        <f>SUM(D77:D77)</f>
        <v>0</v>
      </c>
      <c r="E76" s="147">
        <f>SUM(E77:E77)</f>
        <v>0</v>
      </c>
      <c r="F76" s="152"/>
      <c r="G76" s="153"/>
      <c r="H76" s="154">
        <f t="shared" si="3"/>
        <v>0</v>
      </c>
    </row>
    <row r="77" spans="2:8" x14ac:dyDescent="0.2">
      <c r="B77" s="125"/>
      <c r="C77" s="129"/>
      <c r="D77" s="129"/>
      <c r="E77" s="129"/>
      <c r="F77" s="94"/>
      <c r="G77" s="96"/>
      <c r="H77" s="138">
        <f t="shared" si="3"/>
        <v>0</v>
      </c>
    </row>
    <row r="78" spans="2:8" x14ac:dyDescent="0.2">
      <c r="B78" s="151" t="s">
        <v>55</v>
      </c>
      <c r="C78" s="147">
        <f>SUM(C79:C79)</f>
        <v>0</v>
      </c>
      <c r="D78" s="147">
        <f>SUM(D79:D79)</f>
        <v>0</v>
      </c>
      <c r="E78" s="147">
        <f>SUM(E79:E79)</f>
        <v>0</v>
      </c>
      <c r="F78" s="152"/>
      <c r="G78" s="153"/>
      <c r="H78" s="154">
        <f t="shared" si="3"/>
        <v>0</v>
      </c>
    </row>
    <row r="79" spans="2:8" x14ac:dyDescent="0.2">
      <c r="B79" s="85"/>
      <c r="C79" s="129"/>
      <c r="D79" s="129"/>
      <c r="E79" s="129"/>
      <c r="F79" s="94"/>
      <c r="G79" s="96"/>
      <c r="H79" s="138">
        <f t="shared" si="3"/>
        <v>0</v>
      </c>
    </row>
    <row r="80" spans="2:8" x14ac:dyDescent="0.2">
      <c r="B80" s="146" t="s">
        <v>56</v>
      </c>
      <c r="C80" s="147">
        <f>SUM(C81:C84)</f>
        <v>0</v>
      </c>
      <c r="D80" s="147">
        <f>SUM(D81:D84)</f>
        <v>0</v>
      </c>
      <c r="E80" s="147">
        <f>SUM(E81:E84)</f>
        <v>0</v>
      </c>
      <c r="F80" s="148"/>
      <c r="G80" s="149"/>
      <c r="H80" s="150">
        <f t="shared" si="3"/>
        <v>0</v>
      </c>
    </row>
    <row r="81" spans="2:9" ht="13.5" thickBot="1" x14ac:dyDescent="0.25">
      <c r="B81" s="85"/>
      <c r="C81" s="129"/>
      <c r="D81" s="129"/>
      <c r="E81" s="129"/>
      <c r="F81" s="94"/>
      <c r="G81" s="96"/>
      <c r="H81" s="138">
        <f t="shared" si="3"/>
        <v>0</v>
      </c>
    </row>
    <row r="82" spans="2:9" ht="13.5" thickBot="1" x14ac:dyDescent="0.25">
      <c r="B82" s="155" t="s">
        <v>58</v>
      </c>
      <c r="C82" s="147">
        <f>SUM(C83:C83)</f>
        <v>0</v>
      </c>
      <c r="D82" s="147">
        <f>SUM(D83:D83)</f>
        <v>0</v>
      </c>
      <c r="E82" s="147">
        <f>SUM(E83:E83)</f>
        <v>0</v>
      </c>
      <c r="F82" s="156"/>
      <c r="G82" s="157"/>
      <c r="H82" s="158">
        <f>SUM(C82+D82+E82)</f>
        <v>0</v>
      </c>
    </row>
    <row r="83" spans="2:9" ht="13.5" thickBot="1" x14ac:dyDescent="0.25">
      <c r="B83" s="126"/>
      <c r="C83" s="130"/>
      <c r="D83" s="130"/>
      <c r="E83" s="130"/>
      <c r="F83" s="134"/>
      <c r="G83" s="136"/>
      <c r="H83" s="139">
        <f>SUM(C83+D83+E83)</f>
        <v>0</v>
      </c>
    </row>
    <row r="84" spans="2:9" ht="13.5" thickBot="1" x14ac:dyDescent="0.25">
      <c r="B84" s="155" t="s">
        <v>57</v>
      </c>
      <c r="C84" s="159"/>
      <c r="D84" s="159"/>
      <c r="E84" s="159"/>
      <c r="F84" s="156"/>
      <c r="G84" s="157"/>
      <c r="H84" s="158">
        <f>SUM(C84+D84+E84)</f>
        <v>0</v>
      </c>
    </row>
    <row r="85" spans="2:9" ht="13.5" thickBot="1" x14ac:dyDescent="0.25">
      <c r="B85" s="127" t="s">
        <v>59</v>
      </c>
      <c r="C85" s="131">
        <f>C53*0.15</f>
        <v>0</v>
      </c>
      <c r="D85" s="131">
        <f>D53*0.15</f>
        <v>0</v>
      </c>
      <c r="E85" s="131">
        <f>E53*0.15</f>
        <v>0</v>
      </c>
      <c r="F85" s="135"/>
      <c r="G85" s="137"/>
      <c r="H85" s="140">
        <f>ROUND(SUM(C85+D85+E85),2)</f>
        <v>0</v>
      </c>
    </row>
    <row r="86" spans="2:9" ht="16.5" thickBot="1" x14ac:dyDescent="0.25">
      <c r="B86" s="90" t="s">
        <v>44</v>
      </c>
      <c r="C86" s="132">
        <f>C53+C68+C72+C85+C82+C70+C74+C76+C78+C80+C84</f>
        <v>0</v>
      </c>
      <c r="D86" s="132">
        <f>D53+D68+D72+D85+D82+D70+D74+D76+D78+D80+D84</f>
        <v>0</v>
      </c>
      <c r="E86" s="132">
        <f>E53+E68+E72+E85+E82+E70+E74+E76+E78+E80+E84</f>
        <v>0</v>
      </c>
      <c r="F86" s="122"/>
      <c r="G86" s="123"/>
      <c r="H86" s="141">
        <f>SUM(C86+D86+E86)</f>
        <v>0</v>
      </c>
      <c r="I86" s="176"/>
    </row>
    <row r="88" spans="2:9" x14ac:dyDescent="0.2">
      <c r="B88" s="40" t="s">
        <v>45</v>
      </c>
    </row>
    <row r="89" spans="2:9" x14ac:dyDescent="0.2">
      <c r="B89" s="251" t="s">
        <v>46</v>
      </c>
      <c r="C89" s="251"/>
      <c r="D89" s="40"/>
      <c r="E89" s="40"/>
      <c r="F89" s="40"/>
      <c r="G89" s="40"/>
      <c r="H89" s="40"/>
    </row>
  </sheetData>
  <mergeCells count="14">
    <mergeCell ref="B89:C89"/>
    <mergeCell ref="C25:D25"/>
    <mergeCell ref="K25:L25"/>
    <mergeCell ref="E25:F25"/>
    <mergeCell ref="D46:L48"/>
    <mergeCell ref="G50:G51"/>
    <mergeCell ref="F50:F51"/>
    <mergeCell ref="B10:I10"/>
    <mergeCell ref="C13:I13"/>
    <mergeCell ref="C15:I15"/>
    <mergeCell ref="C17:I17"/>
    <mergeCell ref="J25:J26"/>
    <mergeCell ref="I25:I26"/>
    <mergeCell ref="G25:H25"/>
  </mergeCells>
  <conditionalFormatting sqref="C27">
    <cfRule type="containsErrors" priority="4" stopIfTrue="1">
      <formula>ISERROR(C27)</formula>
    </cfRule>
  </conditionalFormatting>
  <conditionalFormatting sqref="D29:D34 D36:D40 F29:F34 F36:F40 H29:H34 H36:H40 L29:L34 L36:L40">
    <cfRule type="containsErrors" dxfId="5" priority="3"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30" stopIfTrue="1">
      <formula>$K$44&lt;&gt;$H$86</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89"/>
  <sheetViews>
    <sheetView tabSelected="1" zoomScale="60" zoomScaleNormal="60" workbookViewId="0">
      <selection activeCell="F5" sqref="F5"/>
    </sheetView>
  </sheetViews>
  <sheetFormatPr baseColWidth="10" defaultColWidth="11.42578125" defaultRowHeight="12.75" x14ac:dyDescent="0.2"/>
  <cols>
    <col min="1" max="1" width="2.7109375" style="19" customWidth="1"/>
    <col min="2" max="2" width="49" style="19" customWidth="1"/>
    <col min="3" max="3" width="14.5703125" style="19" bestFit="1" customWidth="1"/>
    <col min="4" max="5" width="14.7109375" style="19" customWidth="1"/>
    <col min="6" max="6" width="17.7109375" style="19" customWidth="1"/>
    <col min="7" max="7" width="16.42578125" style="19" customWidth="1"/>
    <col min="8" max="8" width="14.5703125" style="19" customWidth="1"/>
    <col min="9" max="9" width="25" style="19" customWidth="1"/>
    <col min="10" max="10" width="19.140625" style="19" customWidth="1"/>
    <col min="11" max="11" width="18.85546875" style="19" customWidth="1"/>
    <col min="12" max="16384" width="11.42578125" style="19"/>
  </cols>
  <sheetData>
    <row r="1" spans="1:10" x14ac:dyDescent="0.2">
      <c r="B1" s="20"/>
    </row>
    <row r="2" spans="1:10" x14ac:dyDescent="0.2">
      <c r="B2" s="20"/>
    </row>
    <row r="6" spans="1:10" ht="15" x14ac:dyDescent="0.25">
      <c r="H6"/>
    </row>
    <row r="10" spans="1:10" ht="15.75" x14ac:dyDescent="0.2">
      <c r="B10" s="234" t="s">
        <v>60</v>
      </c>
      <c r="C10" s="235"/>
      <c r="D10" s="235"/>
      <c r="E10" s="235"/>
      <c r="F10" s="235"/>
      <c r="G10" s="235"/>
      <c r="H10" s="235"/>
      <c r="I10" s="236"/>
      <c r="J10" s="41"/>
    </row>
    <row r="11" spans="1:10" ht="15.75" x14ac:dyDescent="0.2">
      <c r="B11" s="80"/>
      <c r="C11" s="41"/>
      <c r="D11" s="41"/>
      <c r="E11" s="41"/>
      <c r="F11" s="41"/>
      <c r="G11" s="41"/>
      <c r="H11" s="41"/>
      <c r="I11" s="41"/>
      <c r="J11" s="41"/>
    </row>
    <row r="12" spans="1:10" ht="15.75" x14ac:dyDescent="0.25">
      <c r="B12" s="21"/>
    </row>
    <row r="13" spans="1:10" ht="15.75" x14ac:dyDescent="0.2">
      <c r="A13" s="22"/>
      <c r="B13" s="23" t="s">
        <v>24</v>
      </c>
      <c r="C13" s="237"/>
      <c r="D13" s="238"/>
      <c r="E13" s="238"/>
      <c r="F13" s="238"/>
      <c r="G13" s="238"/>
      <c r="H13" s="238"/>
      <c r="I13" s="239"/>
      <c r="J13" s="42"/>
    </row>
    <row r="14" spans="1:10" x14ac:dyDescent="0.2">
      <c r="A14" s="22"/>
      <c r="B14" s="24"/>
      <c r="C14" s="25"/>
      <c r="D14" s="25"/>
      <c r="E14" s="25"/>
      <c r="F14" s="25"/>
      <c r="G14" s="25"/>
      <c r="H14" s="25"/>
      <c r="I14" s="25"/>
      <c r="J14" s="25"/>
    </row>
    <row r="15" spans="1:10" ht="15.75" x14ac:dyDescent="0.2">
      <c r="A15" s="22"/>
      <c r="B15" s="23" t="s">
        <v>25</v>
      </c>
      <c r="C15" s="234"/>
      <c r="D15" s="240"/>
      <c r="E15" s="240"/>
      <c r="F15" s="240"/>
      <c r="G15" s="240"/>
      <c r="H15" s="240"/>
      <c r="I15" s="241"/>
      <c r="J15" s="43"/>
    </row>
    <row r="16" spans="1:10" ht="18" x14ac:dyDescent="0.2">
      <c r="A16" s="22"/>
      <c r="B16" s="26"/>
      <c r="C16" s="25"/>
      <c r="D16" s="25"/>
      <c r="E16" s="25"/>
      <c r="F16" s="25"/>
      <c r="G16" s="25"/>
      <c r="H16" s="25"/>
      <c r="I16" s="25"/>
      <c r="J16" s="25"/>
    </row>
    <row r="17" spans="1:14" s="28" customFormat="1" ht="15.75" x14ac:dyDescent="0.2">
      <c r="A17" s="22"/>
      <c r="B17" s="23" t="s">
        <v>85</v>
      </c>
      <c r="C17" s="242"/>
      <c r="D17" s="243"/>
      <c r="E17" s="243"/>
      <c r="F17" s="243"/>
      <c r="G17" s="243"/>
      <c r="H17" s="243"/>
      <c r="I17" s="244"/>
      <c r="J17" s="44"/>
    </row>
    <row r="18" spans="1:14" ht="18" x14ac:dyDescent="0.2">
      <c r="A18" s="22"/>
      <c r="B18" s="26"/>
      <c r="C18" s="27"/>
      <c r="D18" s="27"/>
      <c r="E18" s="27"/>
      <c r="F18" s="27"/>
      <c r="G18" s="27"/>
      <c r="H18" s="27"/>
      <c r="I18" s="27"/>
      <c r="J18" s="27"/>
    </row>
    <row r="19" spans="1:14" ht="15.75" x14ac:dyDescent="0.2">
      <c r="A19" s="28"/>
      <c r="B19" s="29" t="s">
        <v>61</v>
      </c>
      <c r="C19" s="82" t="s">
        <v>62</v>
      </c>
      <c r="D19" s="81"/>
      <c r="E19" s="83" t="s">
        <v>68</v>
      </c>
      <c r="F19" s="81"/>
      <c r="G19" s="81"/>
      <c r="H19" s="81"/>
      <c r="I19" s="81"/>
      <c r="J19" s="44"/>
    </row>
    <row r="20" spans="1:14" ht="15.75" x14ac:dyDescent="0.25">
      <c r="A20" s="28"/>
      <c r="B20" s="21"/>
      <c r="C20" s="30"/>
      <c r="D20" s="31"/>
      <c r="E20" s="31"/>
      <c r="F20" s="31"/>
      <c r="G20" s="31"/>
      <c r="H20" s="30"/>
      <c r="I20" s="31"/>
      <c r="J20" s="31"/>
    </row>
    <row r="21" spans="1:14" ht="15.75" x14ac:dyDescent="0.25">
      <c r="A21" s="28"/>
      <c r="B21" s="21"/>
      <c r="C21" s="30"/>
      <c r="D21" s="31"/>
      <c r="E21" s="31"/>
      <c r="F21" s="31"/>
      <c r="G21" s="31"/>
      <c r="H21" s="30"/>
      <c r="I21" s="31"/>
      <c r="J21" s="31"/>
    </row>
    <row r="22" spans="1:14" ht="15.75" x14ac:dyDescent="0.25">
      <c r="B22" s="21" t="s">
        <v>26</v>
      </c>
    </row>
    <row r="23" spans="1:14" ht="16.5" thickBot="1" x14ac:dyDescent="0.3">
      <c r="B23" s="21"/>
    </row>
    <row r="24" spans="1:14" ht="16.5" thickBot="1" x14ac:dyDescent="0.3">
      <c r="B24" s="78" t="s">
        <v>47</v>
      </c>
    </row>
    <row r="25" spans="1:14" s="32" customFormat="1" ht="39" customHeight="1" x14ac:dyDescent="0.25">
      <c r="B25" s="160" t="s">
        <v>27</v>
      </c>
      <c r="C25" s="252" t="s">
        <v>82</v>
      </c>
      <c r="D25" s="253"/>
      <c r="E25" s="249" t="s">
        <v>83</v>
      </c>
      <c r="F25" s="250"/>
      <c r="G25" s="249" t="s">
        <v>84</v>
      </c>
      <c r="H25" s="250"/>
      <c r="I25" s="247" t="s">
        <v>63</v>
      </c>
      <c r="J25" s="245" t="s">
        <v>51</v>
      </c>
      <c r="K25" s="254" t="s">
        <v>17</v>
      </c>
      <c r="L25" s="255"/>
    </row>
    <row r="26" spans="1:14" s="33" customFormat="1" ht="16.5" customHeight="1" thickBot="1" x14ac:dyDescent="0.25">
      <c r="B26" s="84" t="s">
        <v>28</v>
      </c>
      <c r="C26" s="87" t="s">
        <v>29</v>
      </c>
      <c r="D26" s="72" t="s">
        <v>30</v>
      </c>
      <c r="E26" s="92"/>
      <c r="F26" s="93"/>
      <c r="G26" s="87" t="s">
        <v>29</v>
      </c>
      <c r="H26" s="72" t="s">
        <v>30</v>
      </c>
      <c r="I26" s="248"/>
      <c r="J26" s="246"/>
      <c r="K26" s="87" t="s">
        <v>29</v>
      </c>
      <c r="L26" s="72" t="s">
        <v>30</v>
      </c>
      <c r="M26" s="34"/>
    </row>
    <row r="27" spans="1:14" ht="22.5" customHeight="1" thickBot="1" x14ac:dyDescent="0.25">
      <c r="B27" s="101" t="s">
        <v>31</v>
      </c>
      <c r="C27" s="102"/>
      <c r="D27" s="103" t="e">
        <f>C27/C44</f>
        <v>#DIV/0!</v>
      </c>
      <c r="E27" s="102"/>
      <c r="F27" s="103"/>
      <c r="G27" s="102"/>
      <c r="H27" s="103" t="e">
        <f>G27/G44</f>
        <v>#DIV/0!</v>
      </c>
      <c r="I27" s="104"/>
      <c r="J27" s="105"/>
      <c r="K27" s="106">
        <f>C27+E27+G27</f>
        <v>0</v>
      </c>
      <c r="L27" s="103" t="e">
        <f>K27/K44</f>
        <v>#DIV/0!</v>
      </c>
    </row>
    <row r="28" spans="1:14" ht="38.25" x14ac:dyDescent="0.2">
      <c r="B28" s="116" t="s">
        <v>32</v>
      </c>
      <c r="C28" s="108">
        <f>SUM(C29:C34)</f>
        <v>0</v>
      </c>
      <c r="D28" s="109" t="e">
        <f>C28/C44</f>
        <v>#DIV/0!</v>
      </c>
      <c r="E28" s="108">
        <f>SUM(E29:E34)</f>
        <v>0</v>
      </c>
      <c r="F28" s="109" t="e">
        <f>E28/E44</f>
        <v>#DIV/0!</v>
      </c>
      <c r="G28" s="108">
        <f>C28</f>
        <v>0</v>
      </c>
      <c r="H28" s="109" t="e">
        <f>G28/G44</f>
        <v>#DIV/0!</v>
      </c>
      <c r="I28" s="110"/>
      <c r="J28" s="111"/>
      <c r="K28" s="112">
        <f t="shared" ref="K28:K44" si="0">C28+E28+G28</f>
        <v>0</v>
      </c>
      <c r="L28" s="109" t="e">
        <f>K28/K44</f>
        <v>#DIV/0!</v>
      </c>
    </row>
    <row r="29" spans="1:14" x14ac:dyDescent="0.2">
      <c r="B29" s="85"/>
      <c r="C29" s="175"/>
      <c r="D29" s="117" t="e">
        <f>C29/C44</f>
        <v>#DIV/0!</v>
      </c>
      <c r="E29" s="88"/>
      <c r="F29" s="117" t="e">
        <f t="shared" ref="F29:F34" si="1">E29/E44</f>
        <v>#DIV/0!</v>
      </c>
      <c r="G29" s="88"/>
      <c r="H29" s="117" t="e">
        <f>G29/G44</f>
        <v>#DIV/0!</v>
      </c>
      <c r="I29" s="94"/>
      <c r="J29" s="96"/>
      <c r="K29" s="98">
        <f t="shared" si="0"/>
        <v>0</v>
      </c>
      <c r="L29" s="117" t="e">
        <f>K29/K44</f>
        <v>#DIV/0!</v>
      </c>
    </row>
    <row r="30" spans="1:14" x14ac:dyDescent="0.2">
      <c r="B30" s="85"/>
      <c r="C30" s="88"/>
      <c r="D30" s="117" t="e">
        <f>C30/C44</f>
        <v>#DIV/0!</v>
      </c>
      <c r="E30" s="88"/>
      <c r="F30" s="117" t="e">
        <f t="shared" si="1"/>
        <v>#DIV/0!</v>
      </c>
      <c r="G30" s="88"/>
      <c r="H30" s="117" t="e">
        <f>G30/G44</f>
        <v>#DIV/0!</v>
      </c>
      <c r="I30" s="94"/>
      <c r="J30" s="96"/>
      <c r="K30" s="98">
        <f t="shared" si="0"/>
        <v>0</v>
      </c>
      <c r="L30" s="117" t="e">
        <f>K30/K44</f>
        <v>#DIV/0!</v>
      </c>
      <c r="M30" s="73"/>
      <c r="N30" s="35"/>
    </row>
    <row r="31" spans="1:14" ht="15" x14ac:dyDescent="0.25">
      <c r="B31" s="85"/>
      <c r="C31" s="88"/>
      <c r="D31" s="117" t="e">
        <f>C31/C44</f>
        <v>#DIV/0!</v>
      </c>
      <c r="E31" s="88"/>
      <c r="F31" s="117" t="e">
        <f t="shared" si="1"/>
        <v>#DIV/0!</v>
      </c>
      <c r="G31" s="88"/>
      <c r="H31" s="117" t="e">
        <f>G31/G44</f>
        <v>#DIV/0!</v>
      </c>
      <c r="I31" s="94"/>
      <c r="J31" s="96"/>
      <c r="K31" s="98">
        <f t="shared" si="0"/>
        <v>0</v>
      </c>
      <c r="L31" s="117" t="e">
        <f>K31/K44</f>
        <v>#DIV/0!</v>
      </c>
      <c r="M31" s="74"/>
      <c r="N31" s="35"/>
    </row>
    <row r="32" spans="1:14" ht="15" x14ac:dyDescent="0.25">
      <c r="B32" s="85"/>
      <c r="C32" s="88"/>
      <c r="D32" s="117" t="e">
        <f>C32/C44</f>
        <v>#DIV/0!</v>
      </c>
      <c r="E32" s="88"/>
      <c r="F32" s="117" t="e">
        <f t="shared" si="1"/>
        <v>#DIV/0!</v>
      </c>
      <c r="G32" s="88"/>
      <c r="H32" s="117" t="e">
        <f>G32/G44</f>
        <v>#DIV/0!</v>
      </c>
      <c r="I32" s="94"/>
      <c r="J32" s="96"/>
      <c r="K32" s="98">
        <f t="shared" si="0"/>
        <v>0</v>
      </c>
      <c r="L32" s="117" t="e">
        <f>K32/K44</f>
        <v>#DIV/0!</v>
      </c>
      <c r="M32" s="75"/>
      <c r="N32" s="36"/>
    </row>
    <row r="33" spans="2:15" ht="15" x14ac:dyDescent="0.25">
      <c r="B33" s="85"/>
      <c r="C33" s="88"/>
      <c r="D33" s="117" t="e">
        <f>C33/C44</f>
        <v>#DIV/0!</v>
      </c>
      <c r="E33" s="88"/>
      <c r="F33" s="117" t="e">
        <f t="shared" si="1"/>
        <v>#DIV/0!</v>
      </c>
      <c r="G33" s="88"/>
      <c r="H33" s="117" t="e">
        <f>G33/G44</f>
        <v>#DIV/0!</v>
      </c>
      <c r="I33" s="94"/>
      <c r="J33" s="96"/>
      <c r="K33" s="98">
        <f t="shared" si="0"/>
        <v>0</v>
      </c>
      <c r="L33" s="117" t="e">
        <f>K33/K44</f>
        <v>#DIV/0!</v>
      </c>
      <c r="M33" s="74"/>
    </row>
    <row r="34" spans="2:15" ht="13.5" thickBot="1" x14ac:dyDescent="0.25">
      <c r="B34" s="86"/>
      <c r="C34" s="89"/>
      <c r="D34" s="118" t="e">
        <f>C34/C44</f>
        <v>#DIV/0!</v>
      </c>
      <c r="E34" s="89"/>
      <c r="F34" s="118" t="e">
        <f t="shared" si="1"/>
        <v>#DIV/0!</v>
      </c>
      <c r="G34" s="89"/>
      <c r="H34" s="118" t="e">
        <f>G34/G44</f>
        <v>#DIV/0!</v>
      </c>
      <c r="I34" s="95"/>
      <c r="J34" s="97"/>
      <c r="K34" s="99">
        <f t="shared" si="0"/>
        <v>0</v>
      </c>
      <c r="L34" s="118" t="e">
        <f>K34/K44</f>
        <v>#DIV/0!</v>
      </c>
    </row>
    <row r="35" spans="2:15" x14ac:dyDescent="0.2">
      <c r="B35" s="107" t="s">
        <v>33</v>
      </c>
      <c r="C35" s="108">
        <f>SUM(C36:C40)</f>
        <v>0</v>
      </c>
      <c r="D35" s="109" t="e">
        <f>C35/C44</f>
        <v>#DIV/0!</v>
      </c>
      <c r="E35" s="108">
        <f>SUM(E36:E40)</f>
        <v>0</v>
      </c>
      <c r="F35" s="109" t="e">
        <f>E35/E44</f>
        <v>#DIV/0!</v>
      </c>
      <c r="G35" s="108">
        <f>SUM(G36:G40)</f>
        <v>0</v>
      </c>
      <c r="H35" s="109" t="e">
        <f>G35/G44</f>
        <v>#DIV/0!</v>
      </c>
      <c r="I35" s="110"/>
      <c r="J35" s="111"/>
      <c r="K35" s="112">
        <f t="shared" si="0"/>
        <v>0</v>
      </c>
      <c r="L35" s="109" t="e">
        <f>K35/K44</f>
        <v>#DIV/0!</v>
      </c>
      <c r="O35" s="36"/>
    </row>
    <row r="36" spans="2:15" x14ac:dyDescent="0.2">
      <c r="B36" s="85"/>
      <c r="C36" s="88"/>
      <c r="D36" s="117" t="e">
        <f>C36/C44</f>
        <v>#DIV/0!</v>
      </c>
      <c r="E36" s="88"/>
      <c r="F36" s="117" t="e">
        <f>E36/E44</f>
        <v>#DIV/0!</v>
      </c>
      <c r="G36" s="88"/>
      <c r="H36" s="117" t="e">
        <f>G36/G44</f>
        <v>#DIV/0!</v>
      </c>
      <c r="I36" s="94"/>
      <c r="J36" s="96"/>
      <c r="K36" s="98">
        <f t="shared" si="0"/>
        <v>0</v>
      </c>
      <c r="L36" s="117" t="e">
        <f>K36/K44</f>
        <v>#DIV/0!</v>
      </c>
    </row>
    <row r="37" spans="2:15" x14ac:dyDescent="0.2">
      <c r="B37" s="85"/>
      <c r="C37" s="88"/>
      <c r="D37" s="117" t="e">
        <f>C37/C44</f>
        <v>#DIV/0!</v>
      </c>
      <c r="E37" s="88"/>
      <c r="F37" s="117" t="e">
        <f>E37/E44</f>
        <v>#DIV/0!</v>
      </c>
      <c r="G37" s="88"/>
      <c r="H37" s="117" t="e">
        <f>G37/G44</f>
        <v>#DIV/0!</v>
      </c>
      <c r="I37" s="94"/>
      <c r="J37" s="96"/>
      <c r="K37" s="98">
        <f t="shared" si="0"/>
        <v>0</v>
      </c>
      <c r="L37" s="117" t="e">
        <f>K37/K44</f>
        <v>#DIV/0!</v>
      </c>
    </row>
    <row r="38" spans="2:15" x14ac:dyDescent="0.2">
      <c r="B38" s="85"/>
      <c r="C38" s="88"/>
      <c r="D38" s="117" t="e">
        <f>C38/C44</f>
        <v>#DIV/0!</v>
      </c>
      <c r="E38" s="88"/>
      <c r="F38" s="117" t="e">
        <f>E38/E44</f>
        <v>#DIV/0!</v>
      </c>
      <c r="G38" s="88"/>
      <c r="H38" s="117" t="e">
        <f>G38/G44</f>
        <v>#DIV/0!</v>
      </c>
      <c r="I38" s="94"/>
      <c r="J38" s="96"/>
      <c r="K38" s="98">
        <f t="shared" si="0"/>
        <v>0</v>
      </c>
      <c r="L38" s="117" t="e">
        <f>K38/K44</f>
        <v>#DIV/0!</v>
      </c>
    </row>
    <row r="39" spans="2:15" x14ac:dyDescent="0.2">
      <c r="B39" s="85"/>
      <c r="C39" s="88"/>
      <c r="D39" s="117" t="e">
        <f>C39/C44</f>
        <v>#DIV/0!</v>
      </c>
      <c r="E39" s="88"/>
      <c r="F39" s="117" t="e">
        <f>E39/E44</f>
        <v>#DIV/0!</v>
      </c>
      <c r="G39" s="88"/>
      <c r="H39" s="117" t="e">
        <f>G39/G44</f>
        <v>#DIV/0!</v>
      </c>
      <c r="I39" s="94"/>
      <c r="J39" s="96"/>
      <c r="K39" s="98">
        <f t="shared" si="0"/>
        <v>0</v>
      </c>
      <c r="L39" s="117" t="e">
        <f>K39/K44</f>
        <v>#DIV/0!</v>
      </c>
      <c r="N39" s="36"/>
    </row>
    <row r="40" spans="2:15" ht="13.5" thickBot="1" x14ac:dyDescent="0.25">
      <c r="B40" s="86"/>
      <c r="C40" s="89"/>
      <c r="D40" s="118" t="e">
        <f>C40/C44</f>
        <v>#DIV/0!</v>
      </c>
      <c r="E40" s="89"/>
      <c r="F40" s="118" t="e">
        <f>E40/E44</f>
        <v>#DIV/0!</v>
      </c>
      <c r="G40" s="89"/>
      <c r="H40" s="118" t="e">
        <f>G40/G44</f>
        <v>#DIV/0!</v>
      </c>
      <c r="I40" s="95"/>
      <c r="J40" s="97"/>
      <c r="K40" s="99">
        <f t="shared" si="0"/>
        <v>0</v>
      </c>
      <c r="L40" s="118" t="e">
        <f>K40/K44</f>
        <v>#DIV/0!</v>
      </c>
    </row>
    <row r="41" spans="2:15" ht="13.5" thickBot="1" x14ac:dyDescent="0.25">
      <c r="B41" s="113" t="s">
        <v>34</v>
      </c>
      <c r="C41" s="177"/>
      <c r="D41" s="103" t="e">
        <f>C41/C44</f>
        <v>#DIV/0!</v>
      </c>
      <c r="E41" s="119"/>
      <c r="F41" s="103" t="e">
        <f>E41/E44</f>
        <v>#DIV/0!</v>
      </c>
      <c r="G41" s="119"/>
      <c r="H41" s="103" t="e">
        <f>G41/G44</f>
        <v>#DIV/0!</v>
      </c>
      <c r="I41" s="120"/>
      <c r="J41" s="121"/>
      <c r="K41" s="106">
        <f t="shared" si="0"/>
        <v>0</v>
      </c>
      <c r="L41" s="103" t="e">
        <f>K41/K44</f>
        <v>#DIV/0!</v>
      </c>
      <c r="M41" s="36"/>
    </row>
    <row r="42" spans="2:15" ht="13.5" thickBot="1" x14ac:dyDescent="0.25">
      <c r="B42" s="114" t="s">
        <v>35</v>
      </c>
      <c r="C42" s="119"/>
      <c r="D42" s="103" t="e">
        <f>C42/C44</f>
        <v>#DIV/0!</v>
      </c>
      <c r="E42" s="119"/>
      <c r="F42" s="103" t="e">
        <f>E42/E44</f>
        <v>#DIV/0!</v>
      </c>
      <c r="G42" s="119"/>
      <c r="H42" s="103" t="e">
        <f>G42/G44</f>
        <v>#DIV/0!</v>
      </c>
      <c r="I42" s="120"/>
      <c r="J42" s="121"/>
      <c r="K42" s="106">
        <f t="shared" si="0"/>
        <v>0</v>
      </c>
      <c r="L42" s="103" t="e">
        <f>K42/K44</f>
        <v>#DIV/0!</v>
      </c>
    </row>
    <row r="43" spans="2:15" ht="26.25" thickBot="1" x14ac:dyDescent="0.25">
      <c r="B43" s="115" t="s">
        <v>36</v>
      </c>
      <c r="C43" s="119"/>
      <c r="D43" s="103" t="e">
        <f>C43/C44</f>
        <v>#DIV/0!</v>
      </c>
      <c r="E43" s="119"/>
      <c r="F43" s="103" t="e">
        <f>E43/E44</f>
        <v>#DIV/0!</v>
      </c>
      <c r="G43" s="119"/>
      <c r="H43" s="103" t="e">
        <f>G43/G44</f>
        <v>#DIV/0!</v>
      </c>
      <c r="I43" s="120"/>
      <c r="J43" s="121"/>
      <c r="K43" s="106">
        <f t="shared" si="0"/>
        <v>0</v>
      </c>
      <c r="L43" s="103" t="e">
        <f>K43/K44</f>
        <v>#DIV/0!</v>
      </c>
    </row>
    <row r="44" spans="2:15" ht="26.25" customHeight="1" thickBot="1" x14ac:dyDescent="0.25">
      <c r="B44" s="90" t="s">
        <v>37</v>
      </c>
      <c r="C44" s="91">
        <f t="shared" ref="C44:H44" si="2">C27+C28+C35+C41+C42+C43</f>
        <v>0</v>
      </c>
      <c r="D44" s="76" t="e">
        <f t="shared" si="2"/>
        <v>#DIV/0!</v>
      </c>
      <c r="E44" s="91">
        <f t="shared" si="2"/>
        <v>0</v>
      </c>
      <c r="F44" s="76" t="e">
        <f t="shared" si="2"/>
        <v>#DIV/0!</v>
      </c>
      <c r="G44" s="91">
        <f t="shared" si="2"/>
        <v>0</v>
      </c>
      <c r="H44" s="76" t="e">
        <f t="shared" si="2"/>
        <v>#DIV/0!</v>
      </c>
      <c r="I44" s="122"/>
      <c r="J44" s="123"/>
      <c r="K44" s="100">
        <f t="shared" si="0"/>
        <v>0</v>
      </c>
      <c r="L44" s="76" t="e">
        <f>L43+L42+L41+L35+L28+L27</f>
        <v>#DIV/0!</v>
      </c>
      <c r="M44" s="36"/>
    </row>
    <row r="45" spans="2:15" x14ac:dyDescent="0.2">
      <c r="B45" s="37"/>
      <c r="M45" s="36"/>
    </row>
    <row r="46" spans="2:15" x14ac:dyDescent="0.2">
      <c r="B46" s="38"/>
      <c r="C46" s="22"/>
      <c r="D46" s="256" t="str">
        <f>IF(K44&lt;&gt;H86,"Votre plan de financement n'est pas équilibré"," ")</f>
        <v xml:space="preserve"> </v>
      </c>
      <c r="E46" s="256"/>
      <c r="F46" s="256"/>
      <c r="G46" s="256"/>
      <c r="H46" s="256"/>
      <c r="I46" s="256"/>
      <c r="J46" s="256"/>
      <c r="K46" s="256"/>
      <c r="L46" s="256"/>
    </row>
    <row r="47" spans="2:15" x14ac:dyDescent="0.2">
      <c r="B47" s="38"/>
      <c r="C47" s="22"/>
      <c r="D47" s="256"/>
      <c r="E47" s="256"/>
      <c r="F47" s="256"/>
      <c r="G47" s="256"/>
      <c r="H47" s="256"/>
      <c r="I47" s="256"/>
      <c r="J47" s="256"/>
      <c r="K47" s="256"/>
      <c r="L47" s="256"/>
    </row>
    <row r="48" spans="2:15" ht="15.75" x14ac:dyDescent="0.25">
      <c r="B48" s="39" t="s">
        <v>38</v>
      </c>
      <c r="C48" s="22"/>
      <c r="D48" s="256"/>
      <c r="E48" s="256"/>
      <c r="F48" s="256"/>
      <c r="G48" s="256"/>
      <c r="H48" s="256"/>
      <c r="I48" s="256"/>
      <c r="J48" s="256"/>
      <c r="K48" s="256"/>
      <c r="L48" s="256"/>
    </row>
    <row r="49" spans="2:11" ht="13.5" thickBot="1" x14ac:dyDescent="0.25">
      <c r="B49" s="37"/>
    </row>
    <row r="50" spans="2:11" ht="36" customHeight="1" x14ac:dyDescent="0.2">
      <c r="B50" s="161" t="s">
        <v>39</v>
      </c>
      <c r="C50" s="162" t="s">
        <v>82</v>
      </c>
      <c r="D50" s="163" t="s">
        <v>83</v>
      </c>
      <c r="E50" s="163" t="s">
        <v>84</v>
      </c>
      <c r="F50" s="247" t="s">
        <v>63</v>
      </c>
      <c r="G50" s="245" t="s">
        <v>70</v>
      </c>
      <c r="H50" s="162" t="s">
        <v>17</v>
      </c>
      <c r="I50" s="77"/>
      <c r="K50" s="176"/>
    </row>
    <row r="51" spans="2:11" ht="13.5" thickBot="1" x14ac:dyDescent="0.25">
      <c r="B51" s="124"/>
      <c r="C51" s="128" t="s">
        <v>29</v>
      </c>
      <c r="D51" s="128" t="s">
        <v>29</v>
      </c>
      <c r="E51" s="128" t="s">
        <v>29</v>
      </c>
      <c r="F51" s="258"/>
      <c r="G51" s="257"/>
      <c r="H51" s="128" t="s">
        <v>29</v>
      </c>
      <c r="I51" s="22"/>
    </row>
    <row r="52" spans="2:11" x14ac:dyDescent="0.2">
      <c r="B52" s="142" t="s">
        <v>40</v>
      </c>
      <c r="C52" s="143">
        <f>C53+C68+C70+C80</f>
        <v>0</v>
      </c>
      <c r="D52" s="143">
        <f>D53+D68+D70+D80</f>
        <v>0</v>
      </c>
      <c r="E52" s="143">
        <f>E53+E68+E70+E80</f>
        <v>0</v>
      </c>
      <c r="F52" s="144"/>
      <c r="G52" s="145"/>
      <c r="H52" s="143">
        <f t="shared" ref="H52:H81" si="3">SUM(C52+D52+E52)</f>
        <v>0</v>
      </c>
    </row>
    <row r="53" spans="2:11" x14ac:dyDescent="0.2">
      <c r="B53" s="146" t="s">
        <v>41</v>
      </c>
      <c r="C53" s="147">
        <f>SUM(C54:C67)</f>
        <v>0</v>
      </c>
      <c r="D53" s="147">
        <f>SUM(D54:D67)</f>
        <v>0</v>
      </c>
      <c r="E53" s="147">
        <f>SUM(E54:E67)</f>
        <v>0</v>
      </c>
      <c r="F53" s="148"/>
      <c r="G53" s="149"/>
      <c r="H53" s="150">
        <f t="shared" si="3"/>
        <v>0</v>
      </c>
    </row>
    <row r="54" spans="2:11" x14ac:dyDescent="0.2">
      <c r="B54" s="85"/>
      <c r="C54" s="129"/>
      <c r="D54" s="133"/>
      <c r="E54" s="129"/>
      <c r="F54" s="94"/>
      <c r="G54" s="96"/>
      <c r="H54" s="138">
        <f t="shared" si="3"/>
        <v>0</v>
      </c>
    </row>
    <row r="55" spans="2:11" x14ac:dyDescent="0.2">
      <c r="B55" s="85"/>
      <c r="C55" s="129"/>
      <c r="D55" s="133"/>
      <c r="E55" s="129"/>
      <c r="F55" s="94"/>
      <c r="G55" s="96"/>
      <c r="H55" s="138">
        <f t="shared" si="3"/>
        <v>0</v>
      </c>
    </row>
    <row r="56" spans="2:11" x14ac:dyDescent="0.2">
      <c r="B56" s="85"/>
      <c r="C56" s="129"/>
      <c r="D56" s="133"/>
      <c r="E56" s="129"/>
      <c r="F56" s="94"/>
      <c r="G56" s="96"/>
      <c r="H56" s="138">
        <f t="shared" si="3"/>
        <v>0</v>
      </c>
    </row>
    <row r="57" spans="2:11" x14ac:dyDescent="0.2">
      <c r="B57" s="85"/>
      <c r="C57" s="129"/>
      <c r="D57" s="133"/>
      <c r="E57" s="129"/>
      <c r="F57" s="94"/>
      <c r="G57" s="96"/>
      <c r="H57" s="138">
        <f t="shared" si="3"/>
        <v>0</v>
      </c>
    </row>
    <row r="58" spans="2:11" x14ac:dyDescent="0.2">
      <c r="B58" s="85"/>
      <c r="C58" s="129"/>
      <c r="D58" s="133"/>
      <c r="E58" s="129"/>
      <c r="F58" s="94"/>
      <c r="G58" s="96"/>
      <c r="H58" s="138">
        <f t="shared" si="3"/>
        <v>0</v>
      </c>
    </row>
    <row r="59" spans="2:11" x14ac:dyDescent="0.2">
      <c r="B59" s="85"/>
      <c r="C59" s="129"/>
      <c r="D59" s="133"/>
      <c r="E59" s="129"/>
      <c r="F59" s="94"/>
      <c r="G59" s="96"/>
      <c r="H59" s="138">
        <f t="shared" si="3"/>
        <v>0</v>
      </c>
    </row>
    <row r="60" spans="2:11" x14ac:dyDescent="0.2">
      <c r="B60" s="85"/>
      <c r="C60" s="129"/>
      <c r="D60" s="133"/>
      <c r="E60" s="129"/>
      <c r="F60" s="94"/>
      <c r="G60" s="96"/>
      <c r="H60" s="138">
        <f t="shared" si="3"/>
        <v>0</v>
      </c>
    </row>
    <row r="61" spans="2:11" x14ac:dyDescent="0.2">
      <c r="B61" s="85"/>
      <c r="C61" s="129"/>
      <c r="D61" s="133"/>
      <c r="E61" s="129"/>
      <c r="F61" s="94"/>
      <c r="G61" s="96"/>
      <c r="H61" s="138">
        <f t="shared" si="3"/>
        <v>0</v>
      </c>
    </row>
    <row r="62" spans="2:11" x14ac:dyDescent="0.2">
      <c r="B62" s="85"/>
      <c r="C62" s="129"/>
      <c r="D62" s="133"/>
      <c r="E62" s="129"/>
      <c r="F62" s="94"/>
      <c r="G62" s="96"/>
      <c r="H62" s="138">
        <f t="shared" si="3"/>
        <v>0</v>
      </c>
    </row>
    <row r="63" spans="2:11" x14ac:dyDescent="0.2">
      <c r="B63" s="85"/>
      <c r="C63" s="129"/>
      <c r="D63" s="133"/>
      <c r="E63" s="129"/>
      <c r="F63" s="94"/>
      <c r="G63" s="96"/>
      <c r="H63" s="138">
        <f t="shared" si="3"/>
        <v>0</v>
      </c>
    </row>
    <row r="64" spans="2:11" x14ac:dyDescent="0.2">
      <c r="B64" s="85"/>
      <c r="C64" s="129"/>
      <c r="D64" s="133"/>
      <c r="E64" s="129"/>
      <c r="F64" s="94"/>
      <c r="G64" s="96"/>
      <c r="H64" s="138">
        <f t="shared" si="3"/>
        <v>0</v>
      </c>
    </row>
    <row r="65" spans="2:8" x14ac:dyDescent="0.2">
      <c r="B65" s="85"/>
      <c r="C65" s="129"/>
      <c r="D65" s="133"/>
      <c r="E65" s="129"/>
      <c r="F65" s="94"/>
      <c r="G65" s="96"/>
      <c r="H65" s="138">
        <f t="shared" si="3"/>
        <v>0</v>
      </c>
    </row>
    <row r="66" spans="2:8" x14ac:dyDescent="0.2">
      <c r="B66" s="85"/>
      <c r="C66" s="129"/>
      <c r="D66" s="133"/>
      <c r="E66" s="129"/>
      <c r="F66" s="94"/>
      <c r="G66" s="96"/>
      <c r="H66" s="138">
        <f t="shared" si="3"/>
        <v>0</v>
      </c>
    </row>
    <row r="67" spans="2:8" x14ac:dyDescent="0.2">
      <c r="B67" s="85"/>
      <c r="C67" s="129"/>
      <c r="D67" s="133"/>
      <c r="E67" s="129"/>
      <c r="F67" s="94"/>
      <c r="G67" s="96"/>
      <c r="H67" s="138">
        <f t="shared" si="3"/>
        <v>0</v>
      </c>
    </row>
    <row r="68" spans="2:8" x14ac:dyDescent="0.2">
      <c r="B68" s="146" t="s">
        <v>42</v>
      </c>
      <c r="C68" s="147">
        <f>SUM(C69:C69)</f>
        <v>0</v>
      </c>
      <c r="D68" s="147">
        <f>SUM(D69:D69)</f>
        <v>0</v>
      </c>
      <c r="E68" s="147">
        <f>SUM(E69:E69)</f>
        <v>0</v>
      </c>
      <c r="F68" s="148"/>
      <c r="G68" s="149"/>
      <c r="H68" s="150">
        <f t="shared" si="3"/>
        <v>0</v>
      </c>
    </row>
    <row r="69" spans="2:8" x14ac:dyDescent="0.2">
      <c r="B69" s="85"/>
      <c r="C69" s="129"/>
      <c r="D69" s="129"/>
      <c r="E69" s="129"/>
      <c r="F69" s="94"/>
      <c r="G69" s="96"/>
      <c r="H69" s="138">
        <f t="shared" si="3"/>
        <v>0</v>
      </c>
    </row>
    <row r="70" spans="2:8" x14ac:dyDescent="0.2">
      <c r="B70" s="146" t="s">
        <v>43</v>
      </c>
      <c r="C70" s="147">
        <f>SUM(C71:C71)</f>
        <v>0</v>
      </c>
      <c r="D70" s="147">
        <f>SUM(D71:D71)</f>
        <v>0</v>
      </c>
      <c r="E70" s="147">
        <f>SUM(E71:E71)</f>
        <v>0</v>
      </c>
      <c r="F70" s="148"/>
      <c r="G70" s="149"/>
      <c r="H70" s="150">
        <f t="shared" si="3"/>
        <v>0</v>
      </c>
    </row>
    <row r="71" spans="2:8" x14ac:dyDescent="0.2">
      <c r="B71" s="85"/>
      <c r="C71" s="129"/>
      <c r="D71" s="129"/>
      <c r="E71" s="129"/>
      <c r="F71" s="94"/>
      <c r="G71" s="96"/>
      <c r="H71" s="138">
        <f t="shared" si="3"/>
        <v>0</v>
      </c>
    </row>
    <row r="72" spans="2:8" x14ac:dyDescent="0.2">
      <c r="B72" s="151" t="s">
        <v>52</v>
      </c>
      <c r="C72" s="147">
        <f>SUM(C73:C73)</f>
        <v>0</v>
      </c>
      <c r="D72" s="147">
        <f>SUM(D73:D73)</f>
        <v>0</v>
      </c>
      <c r="E72" s="147">
        <f>SUM(E73:E73)</f>
        <v>0</v>
      </c>
      <c r="F72" s="152"/>
      <c r="G72" s="153"/>
      <c r="H72" s="154">
        <f t="shared" si="3"/>
        <v>0</v>
      </c>
    </row>
    <row r="73" spans="2:8" x14ac:dyDescent="0.2">
      <c r="B73" s="85"/>
      <c r="C73" s="129"/>
      <c r="D73" s="129"/>
      <c r="E73" s="129"/>
      <c r="F73" s="94"/>
      <c r="G73" s="96"/>
      <c r="H73" s="138">
        <f t="shared" si="3"/>
        <v>0</v>
      </c>
    </row>
    <row r="74" spans="2:8" x14ac:dyDescent="0.2">
      <c r="B74" s="151" t="s">
        <v>53</v>
      </c>
      <c r="C74" s="147">
        <f>SUM(C75:C75)</f>
        <v>0</v>
      </c>
      <c r="D74" s="147">
        <f>SUM(D75:D75)</f>
        <v>0</v>
      </c>
      <c r="E74" s="147">
        <f>SUM(E75:E75)</f>
        <v>0</v>
      </c>
      <c r="F74" s="152"/>
      <c r="G74" s="153"/>
      <c r="H74" s="154">
        <f t="shared" si="3"/>
        <v>0</v>
      </c>
    </row>
    <row r="75" spans="2:8" x14ac:dyDescent="0.2">
      <c r="B75" s="125"/>
      <c r="C75" s="129"/>
      <c r="D75" s="129"/>
      <c r="E75" s="129"/>
      <c r="F75" s="94"/>
      <c r="G75" s="96"/>
      <c r="H75" s="138">
        <f t="shared" si="3"/>
        <v>0</v>
      </c>
    </row>
    <row r="76" spans="2:8" x14ac:dyDescent="0.2">
      <c r="B76" s="151" t="s">
        <v>54</v>
      </c>
      <c r="C76" s="147">
        <f>SUM(C77:C77)</f>
        <v>0</v>
      </c>
      <c r="D76" s="147">
        <f>SUM(D77:D77)</f>
        <v>0</v>
      </c>
      <c r="E76" s="147">
        <f>SUM(E77:E77)</f>
        <v>0</v>
      </c>
      <c r="F76" s="152"/>
      <c r="G76" s="153"/>
      <c r="H76" s="154">
        <f t="shared" si="3"/>
        <v>0</v>
      </c>
    </row>
    <row r="77" spans="2:8" x14ac:dyDescent="0.2">
      <c r="B77" s="125"/>
      <c r="C77" s="129"/>
      <c r="D77" s="129"/>
      <c r="E77" s="129"/>
      <c r="F77" s="94"/>
      <c r="G77" s="96"/>
      <c r="H77" s="138">
        <f t="shared" si="3"/>
        <v>0</v>
      </c>
    </row>
    <row r="78" spans="2:8" x14ac:dyDescent="0.2">
      <c r="B78" s="151" t="s">
        <v>55</v>
      </c>
      <c r="C78" s="147">
        <f>SUM(C79:C79)</f>
        <v>0</v>
      </c>
      <c r="D78" s="147">
        <f>SUM(D79:D79)</f>
        <v>0</v>
      </c>
      <c r="E78" s="147">
        <f>SUM(E79:E79)</f>
        <v>0</v>
      </c>
      <c r="F78" s="152"/>
      <c r="G78" s="153"/>
      <c r="H78" s="154">
        <f t="shared" si="3"/>
        <v>0</v>
      </c>
    </row>
    <row r="79" spans="2:8" x14ac:dyDescent="0.2">
      <c r="B79" s="85"/>
      <c r="C79" s="129"/>
      <c r="D79" s="129"/>
      <c r="E79" s="129"/>
      <c r="F79" s="94"/>
      <c r="G79" s="96"/>
      <c r="H79" s="138">
        <f t="shared" si="3"/>
        <v>0</v>
      </c>
    </row>
    <row r="80" spans="2:8" x14ac:dyDescent="0.2">
      <c r="B80" s="146" t="s">
        <v>56</v>
      </c>
      <c r="C80" s="147">
        <f>SUM(C81:C84)</f>
        <v>0</v>
      </c>
      <c r="D80" s="147">
        <f>SUM(D81:D84)</f>
        <v>0</v>
      </c>
      <c r="E80" s="147">
        <f>SUM(E81:E84)</f>
        <v>0</v>
      </c>
      <c r="F80" s="148"/>
      <c r="G80" s="149"/>
      <c r="H80" s="150">
        <f t="shared" si="3"/>
        <v>0</v>
      </c>
    </row>
    <row r="81" spans="2:9" ht="13.5" thickBot="1" x14ac:dyDescent="0.25">
      <c r="B81" s="85"/>
      <c r="C81" s="129"/>
      <c r="D81" s="129"/>
      <c r="E81" s="129"/>
      <c r="F81" s="94"/>
      <c r="G81" s="96"/>
      <c r="H81" s="138">
        <f t="shared" si="3"/>
        <v>0</v>
      </c>
    </row>
    <row r="82" spans="2:9" ht="13.5" thickBot="1" x14ac:dyDescent="0.25">
      <c r="B82" s="155" t="s">
        <v>58</v>
      </c>
      <c r="C82" s="147">
        <f>SUM(C83:C83)</f>
        <v>0</v>
      </c>
      <c r="D82" s="147">
        <f>SUM(D83:D83)</f>
        <v>0</v>
      </c>
      <c r="E82" s="147">
        <f>SUM(E83:E83)</f>
        <v>0</v>
      </c>
      <c r="F82" s="156"/>
      <c r="G82" s="157"/>
      <c r="H82" s="158">
        <f>SUM(C82+D82+E82)</f>
        <v>0</v>
      </c>
    </row>
    <row r="83" spans="2:9" ht="13.5" thickBot="1" x14ac:dyDescent="0.25">
      <c r="B83" s="126"/>
      <c r="C83" s="130"/>
      <c r="D83" s="130"/>
      <c r="E83" s="130"/>
      <c r="F83" s="134"/>
      <c r="G83" s="136"/>
      <c r="H83" s="139">
        <f>SUM(C83+D83+E83)</f>
        <v>0</v>
      </c>
    </row>
    <row r="84" spans="2:9" ht="13.5" thickBot="1" x14ac:dyDescent="0.25">
      <c r="B84" s="155" t="s">
        <v>57</v>
      </c>
      <c r="C84" s="159"/>
      <c r="D84" s="159"/>
      <c r="E84" s="159"/>
      <c r="F84" s="156"/>
      <c r="G84" s="157"/>
      <c r="H84" s="158">
        <f>SUM(C84+D84+E84)</f>
        <v>0</v>
      </c>
    </row>
    <row r="85" spans="2:9" ht="13.5" thickBot="1" x14ac:dyDescent="0.25">
      <c r="B85" s="127" t="s">
        <v>59</v>
      </c>
      <c r="C85" s="131">
        <f>C53*0.15</f>
        <v>0</v>
      </c>
      <c r="D85" s="131">
        <f>D53*0.15</f>
        <v>0</v>
      </c>
      <c r="E85" s="131">
        <f>E53*0.15</f>
        <v>0</v>
      </c>
      <c r="F85" s="135"/>
      <c r="G85" s="137"/>
      <c r="H85" s="140">
        <f>ROUND(SUM(C85+D85+E85),2)</f>
        <v>0</v>
      </c>
    </row>
    <row r="86" spans="2:9" ht="16.5" thickBot="1" x14ac:dyDescent="0.25">
      <c r="B86" s="90" t="s">
        <v>44</v>
      </c>
      <c r="C86" s="132">
        <f>C53+C68+C72+C85+C82+C70+C74+C76+C78+C80+C84</f>
        <v>0</v>
      </c>
      <c r="D86" s="132">
        <f>D53+D68+D72+D85+D82+D70+D74+D76+D78+D80+D84</f>
        <v>0</v>
      </c>
      <c r="E86" s="132">
        <f>E53+E68+E72+E85+E82+E70+E74+E76+E78+E80+E84</f>
        <v>0</v>
      </c>
      <c r="F86" s="122"/>
      <c r="G86" s="123"/>
      <c r="H86" s="141">
        <f>SUM(C86+D86+E86)</f>
        <v>0</v>
      </c>
      <c r="I86" s="176"/>
    </row>
    <row r="88" spans="2:9" x14ac:dyDescent="0.2">
      <c r="B88" s="40" t="s">
        <v>45</v>
      </c>
    </row>
    <row r="89" spans="2:9" x14ac:dyDescent="0.2">
      <c r="B89" s="251" t="s">
        <v>46</v>
      </c>
      <c r="C89" s="251"/>
      <c r="D89" s="40"/>
      <c r="E89" s="40"/>
      <c r="F89" s="40"/>
      <c r="G89" s="40"/>
      <c r="H89" s="40"/>
    </row>
  </sheetData>
  <mergeCells count="14">
    <mergeCell ref="J25:J26"/>
    <mergeCell ref="K25:L25"/>
    <mergeCell ref="D46:L48"/>
    <mergeCell ref="F50:F51"/>
    <mergeCell ref="G50:G51"/>
    <mergeCell ref="B89:C89"/>
    <mergeCell ref="B10:I10"/>
    <mergeCell ref="C13:I13"/>
    <mergeCell ref="C15:I15"/>
    <mergeCell ref="C17:I17"/>
    <mergeCell ref="C25:D25"/>
    <mergeCell ref="E25:F25"/>
    <mergeCell ref="G25:H25"/>
    <mergeCell ref="I25:I26"/>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4" stopIfTrue="1">
      <formula>$K$44&lt;&gt;$H$86</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MODE D'EMPLOI</vt:lpstr>
      <vt:lpstr>Fiche moyens humains</vt:lpstr>
      <vt:lpstr>Plan de financement</vt:lpstr>
      <vt:lpstr>Plan de fi par action</vt:lpstr>
      <vt:lpstr>'Fiche moyens humains'!Zone_d_impression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LELIEVRE Mathilde</cp:lastModifiedBy>
  <cp:lastPrinted>2017-02-20T09:41:19Z</cp:lastPrinted>
  <dcterms:created xsi:type="dcterms:W3CDTF">2013-11-29T15:34:17Z</dcterms:created>
  <dcterms:modified xsi:type="dcterms:W3CDTF">2020-01-31T13:39:34Z</dcterms:modified>
</cp:coreProperties>
</file>