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iledefrance07.sharepoint.com/sites/AAPFESI/Documents partages/2023 07a- AAP rénov. énergétique (FEDER) OS 2.1-1/1- Annexes/"/>
    </mc:Choice>
  </mc:AlternateContent>
  <xr:revisionPtr revIDLastSave="1" documentId="13_ncr:1_{C1BB34A6-5027-4B86-842D-6DFABE3BCC3D}" xr6:coauthVersionLast="47" xr6:coauthVersionMax="47" xr10:uidLastSave="{36B6C9DD-6727-4989-B25E-9B015726B890}"/>
  <bookViews>
    <workbookView xWindow="-108" yWindow="-108" windowWidth="23256" windowHeight="12576" activeTab="2" xr2:uid="{00000000-000D-0000-FFFF-FFFF00000000}"/>
  </bookViews>
  <sheets>
    <sheet name="a_completer" sheetId="1" r:id="rId1"/>
    <sheet name="calcul_indicateur" sheetId="2" r:id="rId2"/>
    <sheet name="exemple" sheetId="6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6" l="1"/>
  <c r="J12" i="1"/>
  <c r="J13" i="1"/>
  <c r="D14" i="2"/>
  <c r="D19" i="6"/>
  <c r="D18" i="6"/>
  <c r="E17" i="6"/>
  <c r="G13" i="1"/>
  <c r="G12" i="1"/>
  <c r="D13" i="2"/>
  <c r="J11" i="6"/>
  <c r="G11" i="6"/>
  <c r="J10" i="6"/>
  <c r="E12" i="2"/>
  <c r="E19" i="6" l="1"/>
  <c r="F19" i="6" s="1"/>
  <c r="E18" i="6"/>
  <c r="F18" i="6" s="1"/>
  <c r="G14" i="1"/>
  <c r="G15" i="1"/>
  <c r="G16" i="1"/>
  <c r="G17" i="1"/>
  <c r="G18" i="1"/>
  <c r="G19" i="1"/>
  <c r="G20" i="1"/>
  <c r="G21" i="1"/>
  <c r="J14" i="1"/>
  <c r="J15" i="1"/>
  <c r="J16" i="1"/>
  <c r="J17" i="1"/>
  <c r="J18" i="1"/>
  <c r="J19" i="1"/>
  <c r="J20" i="1"/>
  <c r="J21" i="1"/>
  <c r="E13" i="2" l="1"/>
  <c r="F13" i="2" s="1"/>
  <c r="E14" i="2"/>
  <c r="F14" i="2" s="1"/>
</calcChain>
</file>

<file path=xl/sharedStrings.xml><?xml version="1.0" encoding="utf-8"?>
<sst xmlns="http://schemas.openxmlformats.org/spreadsheetml/2006/main" count="61" uniqueCount="42">
  <si>
    <t>Programme régional Île-de-France et bassin de la Seine FEDER-FSE+ 2021-2027</t>
  </si>
  <si>
    <t>Annexe 7 - Tableur de calcul des indicateurs (10 juillet 2023)</t>
  </si>
  <si>
    <t>RCR29 - Consommation annuelle d’énergie primaire</t>
  </si>
  <si>
    <t>RCR29 - Emissions estimées de gaz à effet de serre (GES)</t>
  </si>
  <si>
    <t>Nom du bâtiment</t>
  </si>
  <si>
    <t>Nombre de logements</t>
  </si>
  <si>
    <t>Surface (m²)</t>
  </si>
  <si>
    <t>Consommation énergétique initiale (kWh) pour UN logement - Valeur de référence</t>
  </si>
  <si>
    <t>Consommation énergétique finale (kWh) pour UN logement</t>
  </si>
  <si>
    <t>Economie énergie (MWh) - Valeur Finale
(Ne pas modifier)</t>
  </si>
  <si>
    <t>Emissions GES initiales (kg) pour UN logement  - Valeur de référence</t>
  </si>
  <si>
    <t xml:space="preserve">Emissions GES finales (kg)  pour UN logement </t>
  </si>
  <si>
    <t>Economie émissions GES (tonnes) - Valeur indicateur
(Ne pas modifier)</t>
  </si>
  <si>
    <t>Pour chaque bâtiment réhabilité, veuillez compléter l'ensemble des colonnes dont l'en-tête est bleu.</t>
  </si>
  <si>
    <t>A noter que les éléments à saisir sont inscrits dans les bilans énergétiques initiaux et finaux (exigés dans le cadre de l'option de coûts simplifiés).</t>
  </si>
  <si>
    <t>Code indicateur</t>
  </si>
  <si>
    <t>Définition</t>
  </si>
  <si>
    <t>Valeur de référence (à transmettre à la région)</t>
  </si>
  <si>
    <t>Valeur indicateur (à transmettre à la région)</t>
  </si>
  <si>
    <t>Valeur moyenne par logement (pour information)</t>
  </si>
  <si>
    <t>RCO18</t>
  </si>
  <si>
    <t>Logements bénéficiant d’un soutien pour l’amélioration de la performance énergétique</t>
  </si>
  <si>
    <t>RCR26</t>
  </si>
  <si>
    <t>Consommation d’énergie primaire annuelle (logements, bâtiments publics, entreprises, autres), en MWh/an</t>
  </si>
  <si>
    <t>RCR29</t>
  </si>
  <si>
    <r>
      <t>Émissions estimées de gaz à effet de serre, en tonnes équivalent CO</t>
    </r>
    <r>
      <rPr>
        <vertAlign val="subscript"/>
        <sz val="11"/>
        <color theme="1"/>
        <rFont val="Calibri"/>
        <family val="2"/>
        <scheme val="minor"/>
      </rPr>
      <t>2</t>
    </r>
  </si>
  <si>
    <t>Ce tableau se complète automatiquement à partir du feuillet précédent.</t>
  </si>
  <si>
    <t>Il donne les valeurs à transmettre à la région pour chaque indicateur.</t>
  </si>
  <si>
    <t>Exemple de tableau "A compléter"</t>
  </si>
  <si>
    <t>Economie énergie (MWh) - Valeur Finale</t>
  </si>
  <si>
    <t>Emissions GES initiales (kg) pour UN logement - Valeur de référence</t>
  </si>
  <si>
    <t>Emissions GES finales (kg) pour UN logement</t>
  </si>
  <si>
    <t>Economie émissions GES (tonnes) - Valeur indicateur</t>
  </si>
  <si>
    <t>Immeuble 1</t>
  </si>
  <si>
    <t>Immeuble 2</t>
  </si>
  <si>
    <t>Exemple de tableau "Calcul indicateur" (se complète automatiquement avec les valeurs du tableau ci-dessus)</t>
  </si>
  <si>
    <t>Appel à projets FEDER 2023 "Rénovation énergétique des logements sociaux" (OS 2.1-1)</t>
  </si>
  <si>
    <r>
      <rPr>
        <b/>
        <sz val="12"/>
        <color rgb="FF000000"/>
        <rFont val="Arial"/>
        <family val="2"/>
      </rPr>
      <t>Appel à projets FEDER 2023 "Rénovation énergétique des logements sociaux" (OS 2.1-1)</t>
    </r>
    <r>
      <rPr>
        <b/>
        <sz val="12"/>
        <color rgb="FF000000"/>
        <rFont val="Calibri"/>
        <family val="2"/>
      </rPr>
      <t xml:space="preserve"> </t>
    </r>
  </si>
  <si>
    <t>Logements bénéficiant d’un soutien 
pour l’amélioration 
de la performance énergétique</t>
  </si>
  <si>
    <r>
      <t xml:space="preserve">Programme régional Île-de-France et bassin de la Seine FEDER-FSE+ 2021-2027
Appel à projets FEDER 2023 "Rénovation énergétique des logements sociaux" (OS 2.1-1) – </t>
    </r>
    <r>
      <rPr>
        <b/>
        <sz val="11"/>
        <color theme="1"/>
        <rFont val="Calibri"/>
        <family val="2"/>
        <scheme val="minor"/>
      </rPr>
      <t>Annexe 7</t>
    </r>
    <r>
      <rPr>
        <sz val="11"/>
        <color theme="1"/>
        <rFont val="Calibri"/>
        <family val="2"/>
        <scheme val="minor"/>
      </rPr>
      <t xml:space="preserve">  (10 juillet 2023)</t>
    </r>
  </si>
  <si>
    <r>
      <t xml:space="preserve">Programme régional Île-de-France et bassin de la Seine FEDER-FSE+ 2021-2027
Appel à projets FEDER 2023 "Rénovation énergétique des logements sociaux" (OS 2.1-1) – </t>
    </r>
    <r>
      <rPr>
        <b/>
        <sz val="11"/>
        <color theme="1"/>
        <rFont val="Calibri"/>
        <family val="2"/>
        <scheme val="minor"/>
      </rPr>
      <t xml:space="preserve">Annexe 7  </t>
    </r>
    <r>
      <rPr>
        <sz val="11"/>
        <color theme="1"/>
        <rFont val="Calibri"/>
        <family val="2"/>
        <scheme val="minor"/>
      </rPr>
      <t xml:space="preserve"> (10 juillet 2023)</t>
    </r>
  </si>
  <si>
    <r>
      <t xml:space="preserve">Programme régional Île-de-France et bassin de la Seine FEDER-FSE+ 2021-2027
Appel à projets FEDER 2023 "Rénovation énergétique des logements sociaux" (OS 2.1-1) – </t>
    </r>
    <r>
      <rPr>
        <b/>
        <sz val="11"/>
        <color theme="1"/>
        <rFont val="Calibri"/>
        <family val="2"/>
        <scheme val="minor"/>
      </rPr>
      <t>Annexe 7</t>
    </r>
    <r>
      <rPr>
        <sz val="11"/>
        <color theme="1"/>
        <rFont val="Calibri"/>
        <family val="2"/>
        <scheme val="minor"/>
      </rPr>
      <t xml:space="preserve">   (10 juillet 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</si>
</sst>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Arial"/>
      <family val="2"/>
      <charset val="1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rgb="FF000000"/>
      <name val="Calibri"/>
      <family val="2"/>
    </font>
    <font>
      <b/>
      <sz val="12"/>
      <color rgb="FF000000"/>
      <name val="Arial"/>
      <family val="2"/>
      <charset val="1"/>
    </font>
    <font>
      <b/>
      <sz val="14"/>
      <color theme="1"/>
      <name val="Calibri"/>
      <family val="2"/>
      <scheme val="minor"/>
    </font>
    <font>
      <b/>
      <sz val="18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8"/>
      <color theme="8" tint="-0.49998474074526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lightUp"/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3" xfId="0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2" fontId="0" fillId="2" borderId="1" xfId="0" applyNumberFormat="1" applyFill="1" applyBorder="1" applyAlignment="1">
      <alignment horizontal="center" vertical="center" wrapText="1"/>
    </xf>
    <xf numFmtId="2" fontId="0" fillId="2" borderId="4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0" fillId="0" borderId="12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1" fillId="4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0" xfId="0" applyFont="1"/>
    <xf numFmtId="0" fontId="5" fillId="0" borderId="0" xfId="0" applyFont="1" applyAlignment="1" applyProtection="1">
      <alignment horizontal="center"/>
      <protection locked="0"/>
    </xf>
    <xf numFmtId="0" fontId="8" fillId="0" borderId="0" xfId="0" applyFont="1"/>
    <xf numFmtId="0" fontId="9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5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6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2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14" fillId="0" borderId="0" xfId="0" applyFont="1" applyAlignment="1">
      <alignment horizontal="center"/>
    </xf>
    <xf numFmtId="0" fontId="14" fillId="0" borderId="0" xfId="0" applyFont="1"/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3" fillId="3" borderId="13" xfId="0" applyFont="1" applyFill="1" applyBorder="1" applyAlignment="1" applyProtection="1">
      <alignment horizontal="center"/>
      <protection locked="0"/>
    </xf>
    <xf numFmtId="0" fontId="3" fillId="3" borderId="10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3" fillId="3" borderId="14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48">
    <dxf>
      <numFmt numFmtId="2" formatCode="0.00"/>
      <alignment horizontal="center" vertical="center" textRotation="0" indent="0" justifyLastLine="0" shrinkToFit="0" readingOrder="0"/>
      <protection locked="1" hidden="0"/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protection locked="0" hidden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2" formatCode="0.00"/>
      <alignment horizontal="center" vertical="center" textRotation="0" indent="0" justifyLastLine="0" shrinkToFit="0" readingOrder="0"/>
      <protection locked="1" hidden="0"/>
    </dxf>
    <dxf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0</xdr:row>
      <xdr:rowOff>85725</xdr:rowOff>
    </xdr:from>
    <xdr:to>
      <xdr:col>5</xdr:col>
      <xdr:colOff>1333500</xdr:colOff>
      <xdr:row>4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5F572C2-92ED-4087-BFFE-D05CFAA3C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2975" y="85725"/>
          <a:ext cx="3190875" cy="676275"/>
        </a:xfrm>
        <a:prstGeom prst="rect">
          <a:avLst/>
        </a:prstGeom>
      </xdr:spPr>
    </xdr:pic>
    <xdr:clientData/>
  </xdr:twoCellAnchor>
  <xdr:twoCellAnchor editAs="oneCell">
    <xdr:from>
      <xdr:col>5</xdr:col>
      <xdr:colOff>1323975</xdr:colOff>
      <xdr:row>0</xdr:row>
      <xdr:rowOff>38100</xdr:rowOff>
    </xdr:from>
    <xdr:to>
      <xdr:col>7</xdr:col>
      <xdr:colOff>326898</xdr:colOff>
      <xdr:row>4</xdr:row>
      <xdr:rowOff>55245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4353ED1-CC7A-4FDD-9B6B-3FB004B4DDF0}"/>
            </a:ext>
            <a:ext uri="{147F2762-F138-4A5C-976F-8EAC2B608ADB}">
              <a16:predDERef xmlns:a16="http://schemas.microsoft.com/office/drawing/2014/main" pred="{75F572C2-92ED-4087-BFFE-D05CFAA3C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4325" y="38100"/>
          <a:ext cx="2167128" cy="7924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1250175</xdr:colOff>
      <xdr:row>0</xdr:row>
      <xdr:rowOff>164325</xdr:rowOff>
    </xdr:from>
    <xdr:to>
      <xdr:col>3</xdr:col>
      <xdr:colOff>1202550</xdr:colOff>
      <xdr:row>4</xdr:row>
      <xdr:rowOff>18174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8380533-5FF0-4BC9-B2BF-85F8DA40B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3725" y="164325"/>
          <a:ext cx="2971800" cy="623469"/>
        </a:xfrm>
        <a:prstGeom prst="rect">
          <a:avLst/>
        </a:prstGeom>
      </xdr:spPr>
    </xdr:pic>
    <xdr:clientData/>
  </xdr:twoCellAnchor>
  <xdr:twoCellAnchor editAs="oneCell">
    <xdr:from>
      <xdr:col>3</xdr:col>
      <xdr:colOff>1162050</xdr:colOff>
      <xdr:row>0</xdr:row>
      <xdr:rowOff>47625</xdr:rowOff>
    </xdr:from>
    <xdr:to>
      <xdr:col>4</xdr:col>
      <xdr:colOff>1540383</xdr:colOff>
      <xdr:row>4</xdr:row>
      <xdr:rowOff>78105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B19621E-AC4E-4D18-BA10-D4A4D387C4F1}"/>
            </a:ext>
            <a:ext uri="{147F2762-F138-4A5C-976F-8EAC2B608ADB}">
              <a16:predDERef xmlns:a16="http://schemas.microsoft.com/office/drawing/2014/main" pred="{88380533-5FF0-4BC9-B2BF-85F8DA40B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47625"/>
          <a:ext cx="2167128" cy="7924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30975</xdr:colOff>
      <xdr:row>1</xdr:row>
      <xdr:rowOff>11925</xdr:rowOff>
    </xdr:from>
    <xdr:to>
      <xdr:col>2</xdr:col>
      <xdr:colOff>1008240</xdr:colOff>
      <xdr:row>4</xdr:row>
      <xdr:rowOff>60084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BC031D5-7090-4F4B-844D-71340F5302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575" y="202425"/>
          <a:ext cx="2971800" cy="623469"/>
        </a:xfrm>
        <a:prstGeom prst="rect">
          <a:avLst/>
        </a:prstGeom>
      </xdr:spPr>
    </xdr:pic>
    <xdr:clientData/>
  </xdr:twoCellAnchor>
  <xdr:twoCellAnchor editAs="oneCell">
    <xdr:from>
      <xdr:col>2</xdr:col>
      <xdr:colOff>895350</xdr:colOff>
      <xdr:row>0</xdr:row>
      <xdr:rowOff>85725</xdr:rowOff>
    </xdr:from>
    <xdr:to>
      <xdr:col>3</xdr:col>
      <xdr:colOff>629793</xdr:colOff>
      <xdr:row>4</xdr:row>
      <xdr:rowOff>116205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830EA44-F98E-481A-A588-94830DB6E8DD}"/>
            </a:ext>
            <a:ext uri="{147F2762-F138-4A5C-976F-8EAC2B608ADB}">
              <a16:predDERef xmlns:a16="http://schemas.microsoft.com/office/drawing/2014/main" pred="{4BC031D5-7090-4F4B-844D-71340F5302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86150" y="85725"/>
          <a:ext cx="2167128" cy="79248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2E35E4-83F2-4228-9572-0C9E45C41B91}" name="Tableau1" displayName="Tableau1" ref="B11:J21" totalsRowShown="0" headerRowDxfId="47" dataDxfId="45" headerRowBorderDxfId="46" tableBorderDxfId="44" totalsRowBorderDxfId="43">
  <autoFilter ref="B11:J21" xr:uid="{FF2E35E4-83F2-4228-9572-0C9E45C41B91}"/>
  <tableColumns count="9">
    <tableColumn id="1" xr3:uid="{9432F5A1-13D0-42CB-8D98-9C4DBE35BBD4}" name="Nom du bâtiment" dataDxfId="42"/>
    <tableColumn id="9" xr3:uid="{846BB6CC-1693-4DFA-8F36-A0DD6F37AE0E}" name="Nombre de logements" dataDxfId="41"/>
    <tableColumn id="8" xr3:uid="{8581F08B-FD57-4803-B6C9-4A632702E1F1}" name="Surface (m²)" dataDxfId="40"/>
    <tableColumn id="2" xr3:uid="{5DD9969A-3017-4B45-8C60-6FF1096C9042}" name="Consommation énergétique initiale (kWh) pour UN logement - Valeur de référence" dataDxfId="39"/>
    <tableColumn id="3" xr3:uid="{642AF0A1-2842-4F90-A44E-EBF102C149C9}" name="Consommation énergétique finale (kWh) pour UN logement" dataDxfId="38"/>
    <tableColumn id="4" xr3:uid="{E5F50AB4-BB72-4A8D-AF00-331DA659363B}" name="Economie énergie (MWh) - Valeur Finale_x000a_(Ne pas modifier)" dataDxfId="37"/>
    <tableColumn id="5" xr3:uid="{E19AD66F-956D-43EB-9BAF-207596834798}" name="Emissions GES initiales (kg) pour UN logement  - Valeur de référence" dataDxfId="36"/>
    <tableColumn id="6" xr3:uid="{55FE563D-EF05-4A25-A13E-4DFFBA82DD3A}" name="Emissions GES finales (kg)  pour UN logement " dataDxfId="35"/>
    <tableColumn id="7" xr3:uid="{63859912-F885-4C39-91EE-5964642E6172}" name="Economie émissions GES (tonnes) - Valeur indicateur_x000a_(Ne pas modifier)" dataDxfId="34"/>
  </tableColumns>
  <tableStyleInfo name="TableStyleMedium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8C78EFD-6C3D-4AC7-8EE7-0C889D4B2B03}" name="Tableau35" displayName="Tableau35" ref="B11:F14" totalsRowShown="0" headerRowDxfId="33" dataDxfId="31" headerRowBorderDxfId="32" tableBorderDxfId="30" totalsRowBorderDxfId="29">
  <autoFilter ref="B11:F14" xr:uid="{08C78EFD-6C3D-4AC7-8EE7-0C889D4B2B03}"/>
  <tableColumns count="5">
    <tableColumn id="1" xr3:uid="{0CD2155E-98A7-43DB-9976-EB8F89A7C8A9}" name="Code indicateur" dataDxfId="28"/>
    <tableColumn id="2" xr3:uid="{23070DF7-3C6B-487D-A729-CC738B4C2D99}" name="Définition" dataDxfId="27"/>
    <tableColumn id="5" xr3:uid="{AEA1DC41-81E2-4448-839E-1238B8FDC3AD}" name="Valeur de référence (à transmettre à la région)" dataDxfId="26">
      <calculatedColumnFormula>SUM(a_completer!E12:E21)</calculatedColumnFormula>
    </tableColumn>
    <tableColumn id="3" xr3:uid="{0CDE04B5-23C5-4B88-BB76-7F7FD35EEEB3}" name="Valeur indicateur (à transmettre à la région)" dataDxfId="25"/>
    <tableColumn id="4" xr3:uid="{BC99EACA-8AA8-4883-A0CD-BDCB77A948D4}" name="Valeur moyenne par logement (pour information)" dataDxfId="24"/>
  </tableColumns>
  <tableStyleInfo name="TableStyleMedium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D7C9789-0F10-474A-AD37-74F8BEEC5926}" name="Tableau16" displayName="Tableau16" ref="B9:J11" totalsRowShown="0" headerRowDxfId="23" dataDxfId="21" headerRowBorderDxfId="22" tableBorderDxfId="20" totalsRowBorderDxfId="19">
  <autoFilter ref="B9:J11" xr:uid="{FF2E35E4-83F2-4228-9572-0C9E45C41B91}"/>
  <tableColumns count="9">
    <tableColumn id="1" xr3:uid="{C002BEAD-06BD-4DC6-A995-2F8040475B59}" name="Nom du bâtiment" dataDxfId="18"/>
    <tableColumn id="9" xr3:uid="{6045F730-3960-4569-8000-2C6D040A23AB}" name="Nombre de logements" dataDxfId="17"/>
    <tableColumn id="8" xr3:uid="{A5744FA5-E942-4B4D-A826-7DE439D2A985}" name="Surface (m²)" dataDxfId="16"/>
    <tableColumn id="2" xr3:uid="{D6F04BA7-CC63-42E4-B6EA-CCE3BAD3AE22}" name="Consommation énergétique initiale (kWh) pour UN logement - Valeur de référence" dataDxfId="15"/>
    <tableColumn id="3" xr3:uid="{B631B496-AE10-4D0A-86EF-B5388BAF7BD2}" name="Consommation énergétique finale (kWh) pour UN logement" dataDxfId="14"/>
    <tableColumn id="4" xr3:uid="{7A68ADA1-0986-4525-8B96-B85F030532C6}" name="Economie énergie (MWh) - Valeur Finale" dataDxfId="13">
      <calculatedColumnFormula>(E10-F10)/1000*D10</calculatedColumnFormula>
    </tableColumn>
    <tableColumn id="5" xr3:uid="{AAFC066A-21AF-4BAF-A613-889CEE618CBE}" name="Emissions GES initiales (kg) pour UN logement - Valeur de référence" dataDxfId="12"/>
    <tableColumn id="6" xr3:uid="{57905657-A9E3-43FA-8ACA-03ED4821F602}" name="Emissions GES finales (kg) pour UN logement" dataDxfId="11"/>
    <tableColumn id="7" xr3:uid="{B006D266-FDF2-48CE-941D-1447ECDE2A52}" name="Economie émissions GES (tonnes) - Valeur indicateur" dataDxfId="10">
      <calculatedColumnFormula>(H10-I10)/1000*D10</calculatedColumnFormula>
    </tableColumn>
  </tableColumns>
  <tableStyleInfo name="TableStyleMedium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0D9B422-162C-4BF9-82EE-9067A09CEC09}" name="Tableau357" displayName="Tableau357" ref="B16:F19" totalsRowShown="0" headerRowDxfId="9" dataDxfId="7" headerRowBorderDxfId="8" tableBorderDxfId="6" totalsRowBorderDxfId="5">
  <autoFilter ref="B16:F19" xr:uid="{70D9B422-162C-4BF9-82EE-9067A09CEC09}"/>
  <tableColumns count="5">
    <tableColumn id="1" xr3:uid="{82E8C48E-D282-44D6-9AC4-E8040BBD543A}" name="Code indicateur" dataDxfId="4"/>
    <tableColumn id="2" xr3:uid="{03E80B3B-581A-46AF-AB95-73BAAAABE599}" name="Définition" dataDxfId="3"/>
    <tableColumn id="5" xr3:uid="{163401D5-55AC-4CA8-9563-BC516C727F55}" name="Valeur de référence (à transmettre à la région)" dataDxfId="2">
      <calculatedColumnFormula>SUM(a_completer!E18:E27)</calculatedColumnFormula>
    </tableColumn>
    <tableColumn id="3" xr3:uid="{AEBD1D26-997A-4E51-A6B6-A53FF792C57A}" name="Valeur indicateur (à transmettre à la région)" dataDxfId="1"/>
    <tableColumn id="4" xr3:uid="{400A4AA9-A80A-4B43-835D-275221638704}" name="Valeur moyenne par logement (pour information)" dataDxfId="0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J28"/>
  <sheetViews>
    <sheetView showGridLines="0" workbookViewId="0">
      <selection activeCell="B12" sqref="B12"/>
    </sheetView>
  </sheetViews>
  <sheetFormatPr baseColWidth="10" defaultColWidth="9.109375" defaultRowHeight="14.4" x14ac:dyDescent="0.3"/>
  <cols>
    <col min="2" max="2" width="29.6640625" style="3" customWidth="1"/>
    <col min="3" max="4" width="16" style="3" customWidth="1"/>
    <col min="5" max="5" width="28.33203125" style="3" customWidth="1"/>
    <col min="6" max="6" width="25.6640625" style="3" customWidth="1"/>
    <col min="7" max="7" width="21.5546875" style="4" customWidth="1"/>
    <col min="8" max="8" width="23.5546875" style="3" customWidth="1"/>
    <col min="9" max="9" width="28.6640625" style="3" bestFit="1" customWidth="1"/>
    <col min="10" max="10" width="29.44140625" style="4" bestFit="1" customWidth="1"/>
  </cols>
  <sheetData>
    <row r="6" spans="2:10" ht="15.6" x14ac:dyDescent="0.3">
      <c r="B6" s="33" t="s">
        <v>0</v>
      </c>
      <c r="C6" s="34"/>
      <c r="D6" s="34"/>
      <c r="E6" s="34"/>
    </row>
    <row r="7" spans="2:10" ht="15.6" x14ac:dyDescent="0.3">
      <c r="B7" s="40" t="s">
        <v>36</v>
      </c>
      <c r="C7" s="34"/>
      <c r="D7" s="34"/>
      <c r="E7" s="34"/>
    </row>
    <row r="8" spans="2:10" s="48" customFormat="1" ht="23.4" x14ac:dyDescent="0.45">
      <c r="B8" s="44" t="s">
        <v>1</v>
      </c>
      <c r="C8" s="45"/>
      <c r="D8" s="45"/>
      <c r="E8" s="45"/>
      <c r="F8" s="46"/>
      <c r="G8" s="47"/>
      <c r="H8" s="46"/>
      <c r="I8" s="46"/>
      <c r="J8" s="47"/>
    </row>
    <row r="9" spans="2:10" ht="15.6" x14ac:dyDescent="0.3">
      <c r="B9" s="34"/>
      <c r="C9" s="34"/>
      <c r="D9" s="34"/>
      <c r="E9" s="34"/>
    </row>
    <row r="10" spans="2:10" x14ac:dyDescent="0.3">
      <c r="B10" s="49" t="s">
        <v>2</v>
      </c>
      <c r="C10" s="49"/>
      <c r="D10" s="49"/>
      <c r="E10" s="49"/>
      <c r="F10" s="49"/>
      <c r="G10" s="50"/>
      <c r="H10" s="51" t="s">
        <v>3</v>
      </c>
      <c r="I10" s="52"/>
      <c r="J10" s="53"/>
    </row>
    <row r="11" spans="2:10" s="1" customFormat="1" ht="43.2" x14ac:dyDescent="0.3">
      <c r="B11" s="28" t="s">
        <v>4</v>
      </c>
      <c r="C11" s="28" t="s">
        <v>5</v>
      </c>
      <c r="D11" s="28" t="s">
        <v>6</v>
      </c>
      <c r="E11" s="29" t="s">
        <v>7</v>
      </c>
      <c r="F11" s="29" t="s">
        <v>8</v>
      </c>
      <c r="G11" s="11" t="s">
        <v>9</v>
      </c>
      <c r="H11" s="30" t="s">
        <v>10</v>
      </c>
      <c r="I11" s="29" t="s">
        <v>11</v>
      </c>
      <c r="J11" s="11" t="s">
        <v>12</v>
      </c>
    </row>
    <row r="12" spans="2:10" x14ac:dyDescent="0.3">
      <c r="B12" s="20"/>
      <c r="C12" s="5"/>
      <c r="D12" s="5"/>
      <c r="E12" s="2"/>
      <c r="F12" s="2"/>
      <c r="G12" s="31">
        <f>(E12-F12)/1000*D12</f>
        <v>0</v>
      </c>
      <c r="H12" s="26"/>
      <c r="I12" s="2"/>
      <c r="J12" s="31">
        <f t="shared" ref="J12:J21" si="0">(H12-I12)/1000*D12</f>
        <v>0</v>
      </c>
    </row>
    <row r="13" spans="2:10" x14ac:dyDescent="0.3">
      <c r="B13" s="20"/>
      <c r="C13" s="5"/>
      <c r="D13" s="5"/>
      <c r="E13" s="2"/>
      <c r="F13" s="2"/>
      <c r="G13" s="31">
        <f>(E13-F13)/1000*D13</f>
        <v>0</v>
      </c>
      <c r="H13" s="26"/>
      <c r="I13" s="2"/>
      <c r="J13" s="31">
        <f t="shared" si="0"/>
        <v>0</v>
      </c>
    </row>
    <row r="14" spans="2:10" x14ac:dyDescent="0.3">
      <c r="B14" s="20"/>
      <c r="C14" s="5"/>
      <c r="D14" s="5"/>
      <c r="E14" s="2"/>
      <c r="F14" s="2"/>
      <c r="G14" s="31">
        <f t="shared" ref="G14:G21" si="1">(E14-F14)/1000*D14</f>
        <v>0</v>
      </c>
      <c r="H14" s="26"/>
      <c r="I14" s="2"/>
      <c r="J14" s="31">
        <f t="shared" si="0"/>
        <v>0</v>
      </c>
    </row>
    <row r="15" spans="2:10" x14ac:dyDescent="0.3">
      <c r="B15" s="20"/>
      <c r="C15" s="5"/>
      <c r="D15" s="5"/>
      <c r="E15" s="2"/>
      <c r="F15" s="2"/>
      <c r="G15" s="31">
        <f t="shared" si="1"/>
        <v>0</v>
      </c>
      <c r="H15" s="26"/>
      <c r="I15" s="2"/>
      <c r="J15" s="31">
        <f t="shared" si="0"/>
        <v>0</v>
      </c>
    </row>
    <row r="16" spans="2:10" x14ac:dyDescent="0.3">
      <c r="B16" s="20"/>
      <c r="C16" s="5"/>
      <c r="D16" s="5"/>
      <c r="E16" s="2"/>
      <c r="F16" s="2"/>
      <c r="G16" s="31">
        <f t="shared" si="1"/>
        <v>0</v>
      </c>
      <c r="H16" s="26"/>
      <c r="I16" s="2"/>
      <c r="J16" s="31">
        <f t="shared" si="0"/>
        <v>0</v>
      </c>
    </row>
    <row r="17" spans="2:10" x14ac:dyDescent="0.3">
      <c r="B17" s="20"/>
      <c r="C17" s="5"/>
      <c r="D17" s="5"/>
      <c r="E17" s="2"/>
      <c r="F17" s="2"/>
      <c r="G17" s="31">
        <f t="shared" si="1"/>
        <v>0</v>
      </c>
      <c r="H17" s="26"/>
      <c r="I17" s="2"/>
      <c r="J17" s="31">
        <f t="shared" si="0"/>
        <v>0</v>
      </c>
    </row>
    <row r="18" spans="2:10" x14ac:dyDescent="0.3">
      <c r="B18" s="20"/>
      <c r="C18" s="5"/>
      <c r="D18" s="5"/>
      <c r="E18" s="2"/>
      <c r="F18" s="2"/>
      <c r="G18" s="31">
        <f t="shared" si="1"/>
        <v>0</v>
      </c>
      <c r="H18" s="26"/>
      <c r="I18" s="2"/>
      <c r="J18" s="31">
        <f t="shared" si="0"/>
        <v>0</v>
      </c>
    </row>
    <row r="19" spans="2:10" x14ac:dyDescent="0.3">
      <c r="B19" s="20"/>
      <c r="C19" s="5"/>
      <c r="D19" s="5"/>
      <c r="E19" s="2"/>
      <c r="F19" s="2"/>
      <c r="G19" s="31">
        <f t="shared" si="1"/>
        <v>0</v>
      </c>
      <c r="H19" s="26"/>
      <c r="I19" s="2"/>
      <c r="J19" s="31">
        <f t="shared" si="0"/>
        <v>0</v>
      </c>
    </row>
    <row r="20" spans="2:10" x14ac:dyDescent="0.3">
      <c r="B20" s="20"/>
      <c r="C20" s="5"/>
      <c r="D20" s="5"/>
      <c r="E20" s="2"/>
      <c r="F20" s="2"/>
      <c r="G20" s="31">
        <f t="shared" si="1"/>
        <v>0</v>
      </c>
      <c r="H20" s="26"/>
      <c r="I20" s="2"/>
      <c r="J20" s="31">
        <f t="shared" si="0"/>
        <v>0</v>
      </c>
    </row>
    <row r="21" spans="2:10" x14ac:dyDescent="0.3">
      <c r="B21" s="21"/>
      <c r="C21" s="7"/>
      <c r="D21" s="7"/>
      <c r="E21" s="8"/>
      <c r="F21" s="8"/>
      <c r="G21" s="32">
        <f t="shared" si="1"/>
        <v>0</v>
      </c>
      <c r="H21" s="27"/>
      <c r="I21" s="8"/>
      <c r="J21" s="32">
        <f t="shared" si="0"/>
        <v>0</v>
      </c>
    </row>
    <row r="23" spans="2:10" x14ac:dyDescent="0.3">
      <c r="B23" s="37" t="s">
        <v>13</v>
      </c>
    </row>
    <row r="24" spans="2:10" x14ac:dyDescent="0.3">
      <c r="B24" s="37" t="s">
        <v>14</v>
      </c>
    </row>
    <row r="28" spans="2:10" ht="35.4" customHeight="1" x14ac:dyDescent="0.3">
      <c r="B28" s="54" t="s">
        <v>40</v>
      </c>
      <c r="C28" s="54"/>
      <c r="D28" s="54"/>
      <c r="E28" s="54"/>
      <c r="F28" s="54"/>
    </row>
  </sheetData>
  <sheetProtection selectLockedCells="1" autoFilter="0" selectUnlockedCells="1"/>
  <mergeCells count="3">
    <mergeCell ref="B10:G10"/>
    <mergeCell ref="H10:J10"/>
    <mergeCell ref="B28:F28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C8AFE-3B3C-41B4-98B0-A6F34A3A6063}">
  <dimension ref="B2:F23"/>
  <sheetViews>
    <sheetView showGridLines="0" topLeftCell="A2" workbookViewId="0">
      <selection activeCell="D27" sqref="D27"/>
    </sheetView>
  </sheetViews>
  <sheetFormatPr baseColWidth="10" defaultColWidth="11.44140625" defaultRowHeight="14.4" x14ac:dyDescent="0.3"/>
  <cols>
    <col min="2" max="2" width="21.33203125" customWidth="1"/>
    <col min="3" max="3" width="45.109375" customWidth="1"/>
    <col min="4" max="4" width="26.6640625" customWidth="1"/>
    <col min="5" max="5" width="24.6640625" customWidth="1"/>
    <col min="6" max="6" width="29.88671875" customWidth="1"/>
  </cols>
  <sheetData>
    <row r="2" spans="2:6" s="1" customFormat="1" x14ac:dyDescent="0.3"/>
    <row r="7" spans="2:6" ht="15.6" x14ac:dyDescent="0.3">
      <c r="B7" s="33" t="s">
        <v>0</v>
      </c>
      <c r="C7" s="34"/>
      <c r="D7" s="34"/>
      <c r="E7" s="34"/>
      <c r="F7" s="3"/>
    </row>
    <row r="8" spans="2:6" ht="15.6" x14ac:dyDescent="0.3">
      <c r="B8" s="35" t="s">
        <v>37</v>
      </c>
      <c r="C8" s="34"/>
      <c r="D8" s="34"/>
      <c r="E8" s="34"/>
      <c r="F8" s="3"/>
    </row>
    <row r="9" spans="2:6" ht="23.4" x14ac:dyDescent="0.45">
      <c r="B9" s="43" t="s">
        <v>1</v>
      </c>
      <c r="C9" s="41"/>
    </row>
    <row r="11" spans="2:6" ht="47.25" customHeight="1" x14ac:dyDescent="0.3">
      <c r="B11" s="9" t="s">
        <v>15</v>
      </c>
      <c r="C11" s="10" t="s">
        <v>16</v>
      </c>
      <c r="D11" s="10" t="s">
        <v>17</v>
      </c>
      <c r="E11" s="10" t="s">
        <v>18</v>
      </c>
      <c r="F11" s="11" t="s">
        <v>19</v>
      </c>
    </row>
    <row r="12" spans="2:6" ht="28.8" x14ac:dyDescent="0.3">
      <c r="B12" s="12" t="s">
        <v>20</v>
      </c>
      <c r="C12" s="14" t="s">
        <v>21</v>
      </c>
      <c r="D12" s="22"/>
      <c r="E12" s="19">
        <f>SUM(Tableau1[Nombre de logements])</f>
        <v>0</v>
      </c>
      <c r="F12" s="23"/>
    </row>
    <row r="13" spans="2:6" ht="43.2" x14ac:dyDescent="0.3">
      <c r="B13" s="12" t="s">
        <v>22</v>
      </c>
      <c r="C13" s="14" t="s">
        <v>23</v>
      </c>
      <c r="D13" s="24">
        <f>SUM(Tableau1[Consommation énergétique initiale (kWh) pour UN logement - Valeur de référence])</f>
        <v>0</v>
      </c>
      <c r="E13" s="19">
        <f>SUM(Tableau1[Economie énergie (MWh) - Valeur Finale
(Ne pas modifier)])</f>
        <v>0</v>
      </c>
      <c r="F13" s="16">
        <f>IFERROR(E13/E12,0)</f>
        <v>0</v>
      </c>
    </row>
    <row r="14" spans="2:6" ht="30" x14ac:dyDescent="0.3">
      <c r="B14" s="13" t="s">
        <v>24</v>
      </c>
      <c r="C14" s="15" t="s">
        <v>25</v>
      </c>
      <c r="D14" s="25">
        <f>SUM(Tableau1[Emissions GES initiales (kg) pour UN logement  - Valeur de référence])</f>
        <v>0</v>
      </c>
      <c r="E14" s="18">
        <f>SUM(Tableau1[Economie émissions GES (tonnes) - Valeur indicateur
(Ne pas modifier)])</f>
        <v>0</v>
      </c>
      <c r="F14" s="17">
        <f>IFERROR(E14/E12,0)</f>
        <v>0</v>
      </c>
    </row>
    <row r="16" spans="2:6" x14ac:dyDescent="0.3">
      <c r="B16" t="s">
        <v>26</v>
      </c>
    </row>
    <row r="17" spans="2:5" x14ac:dyDescent="0.3">
      <c r="B17" t="s">
        <v>27</v>
      </c>
    </row>
    <row r="22" spans="2:5" ht="42" customHeight="1" x14ac:dyDescent="0.3">
      <c r="B22" s="55" t="s">
        <v>39</v>
      </c>
      <c r="C22" s="55"/>
      <c r="D22" s="55"/>
      <c r="E22" s="55"/>
    </row>
    <row r="23" spans="2:5" x14ac:dyDescent="0.3">
      <c r="C23" s="42"/>
    </row>
  </sheetData>
  <sheetProtection algorithmName="SHA-512" hashValue="Mz/WHMyyRRi5heaBPTFY+p8Dcv3NDhW57kCxxeZ+ecwx8MAs/0vc6GA4PDUSkglGouaAOu5ULJ/JCrzqJgiZyA==" saltValue="NrkWkMFy26LD38kGZPffrg==" spinCount="100000" sheet="1" selectLockedCells="1" selectUnlockedCells="1"/>
  <mergeCells count="1">
    <mergeCell ref="B22:E22"/>
  </mergeCells>
  <pageMargins left="0.7" right="0.7" top="0.75" bottom="0.75" header="0.3" footer="0.3"/>
  <pageSetup paperSize="9" orientation="portrait" r:id="rId1"/>
  <ignoredErrors>
    <ignoredError sqref="D13:D14" calculatedColumn="1"/>
  </ignoredErrors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B3690-6A1C-48F4-A3E5-FD7E8BB93581}">
  <dimension ref="B6:J24"/>
  <sheetViews>
    <sheetView showGridLines="0" tabSelected="1" workbookViewId="0">
      <selection activeCell="F17" sqref="F17"/>
    </sheetView>
  </sheetViews>
  <sheetFormatPr baseColWidth="10" defaultColWidth="9.109375" defaultRowHeight="14.4" x14ac:dyDescent="0.3"/>
  <cols>
    <col min="2" max="2" width="29.6640625" style="3" customWidth="1"/>
    <col min="3" max="3" width="36.33203125" style="3" bestFit="1" customWidth="1"/>
    <col min="4" max="4" width="26.109375" style="3" customWidth="1"/>
    <col min="5" max="5" width="28.33203125" style="3" customWidth="1"/>
    <col min="6" max="6" width="25.6640625" style="3" customWidth="1"/>
    <col min="7" max="7" width="19.5546875" style="4" customWidth="1"/>
    <col min="8" max="8" width="22.109375" style="3" customWidth="1"/>
    <col min="9" max="9" width="28.6640625" style="3" bestFit="1" customWidth="1"/>
    <col min="10" max="10" width="24.33203125" style="4" customWidth="1"/>
  </cols>
  <sheetData>
    <row r="6" spans="2:10" ht="18" x14ac:dyDescent="0.35">
      <c r="B6" s="36" t="s">
        <v>28</v>
      </c>
    </row>
    <row r="8" spans="2:10" x14ac:dyDescent="0.3">
      <c r="B8" s="49" t="s">
        <v>2</v>
      </c>
      <c r="C8" s="49"/>
      <c r="D8" s="49"/>
      <c r="E8" s="49"/>
      <c r="F8" s="49"/>
      <c r="G8" s="56"/>
      <c r="H8" s="52" t="s">
        <v>3</v>
      </c>
      <c r="I8" s="52"/>
      <c r="J8" s="53"/>
    </row>
    <row r="9" spans="2:10" s="1" customFormat="1" ht="43.2" x14ac:dyDescent="0.3">
      <c r="B9" s="28" t="s">
        <v>4</v>
      </c>
      <c r="C9" s="28" t="s">
        <v>5</v>
      </c>
      <c r="D9" s="28" t="s">
        <v>6</v>
      </c>
      <c r="E9" s="29" t="s">
        <v>7</v>
      </c>
      <c r="F9" s="29" t="s">
        <v>8</v>
      </c>
      <c r="G9" s="38" t="s">
        <v>29</v>
      </c>
      <c r="H9" s="28" t="s">
        <v>30</v>
      </c>
      <c r="I9" s="29" t="s">
        <v>31</v>
      </c>
      <c r="J9" s="11" t="s">
        <v>32</v>
      </c>
    </row>
    <row r="10" spans="2:10" x14ac:dyDescent="0.3">
      <c r="B10" s="20" t="s">
        <v>33</v>
      </c>
      <c r="C10" s="5">
        <v>100</v>
      </c>
      <c r="D10" s="5">
        <v>4800</v>
      </c>
      <c r="E10" s="2">
        <v>400</v>
      </c>
      <c r="F10" s="2">
        <v>200</v>
      </c>
      <c r="G10" s="39">
        <f>(E10-F10)/1000*D10</f>
        <v>960</v>
      </c>
      <c r="H10" s="5">
        <v>35</v>
      </c>
      <c r="I10" s="2">
        <v>15</v>
      </c>
      <c r="J10" s="6">
        <f>(H10-I10)/1000*D10</f>
        <v>96</v>
      </c>
    </row>
    <row r="11" spans="2:10" x14ac:dyDescent="0.3">
      <c r="B11" s="20" t="s">
        <v>34</v>
      </c>
      <c r="C11" s="5">
        <v>50</v>
      </c>
      <c r="D11" s="5">
        <v>2500</v>
      </c>
      <c r="E11" s="2">
        <v>420</v>
      </c>
      <c r="F11" s="2">
        <v>250</v>
      </c>
      <c r="G11" s="39">
        <f>(E11-F11)/1000*D11</f>
        <v>425.00000000000006</v>
      </c>
      <c r="H11" s="5">
        <v>45</v>
      </c>
      <c r="I11" s="2">
        <v>25</v>
      </c>
      <c r="J11" s="6">
        <f>(H11-I11)/1000*D11</f>
        <v>50</v>
      </c>
    </row>
    <row r="14" spans="2:10" ht="18" x14ac:dyDescent="0.35">
      <c r="B14" s="36" t="s">
        <v>35</v>
      </c>
    </row>
    <row r="16" spans="2:10" ht="28.8" x14ac:dyDescent="0.3">
      <c r="B16" s="9" t="s">
        <v>15</v>
      </c>
      <c r="C16" s="10" t="s">
        <v>16</v>
      </c>
      <c r="D16" s="10" t="s">
        <v>17</v>
      </c>
      <c r="E16" s="10" t="s">
        <v>18</v>
      </c>
      <c r="F16" s="11" t="s">
        <v>19</v>
      </c>
    </row>
    <row r="17" spans="2:6" ht="43.2" x14ac:dyDescent="0.3">
      <c r="B17" s="12" t="s">
        <v>20</v>
      </c>
      <c r="C17" s="14" t="s">
        <v>38</v>
      </c>
      <c r="D17" s="22"/>
      <c r="E17" s="19">
        <f>SUM(Tableau16[Nombre de logements])</f>
        <v>150</v>
      </c>
      <c r="F17" s="23"/>
    </row>
    <row r="18" spans="2:6" ht="49.8" customHeight="1" x14ac:dyDescent="0.3">
      <c r="B18" s="12" t="s">
        <v>22</v>
      </c>
      <c r="C18" s="14" t="s">
        <v>23</v>
      </c>
      <c r="D18" s="24">
        <f>SUM(Tableau16[Consommation énergétique initiale (kWh) pour UN logement - Valeur de référence])</f>
        <v>820</v>
      </c>
      <c r="E18" s="19">
        <f>SUM(Tableau16[Economie énergie (MWh) - Valeur Finale])</f>
        <v>1385</v>
      </c>
      <c r="F18" s="16">
        <f>IFERROR(E18/E17,0)</f>
        <v>9.2333333333333325</v>
      </c>
    </row>
    <row r="19" spans="2:6" ht="30" x14ac:dyDescent="0.3">
      <c r="B19" s="13" t="s">
        <v>24</v>
      </c>
      <c r="C19" s="15" t="s">
        <v>25</v>
      </c>
      <c r="D19" s="25">
        <f>SUM(Tableau16[Emissions GES initiales (kg) pour UN logement - Valeur de référence])</f>
        <v>80</v>
      </c>
      <c r="E19" s="18">
        <f>SUM(Tableau16[Economie émissions GES (tonnes) - Valeur indicateur])</f>
        <v>146</v>
      </c>
      <c r="F19" s="17">
        <f>IFERROR(E19/E17,0)</f>
        <v>0.97333333333333338</v>
      </c>
    </row>
    <row r="24" spans="2:6" ht="33" customHeight="1" x14ac:dyDescent="0.3">
      <c r="B24" s="54" t="s">
        <v>41</v>
      </c>
      <c r="C24" s="54"/>
      <c r="D24" s="54"/>
      <c r="E24" s="54"/>
    </row>
  </sheetData>
  <sheetProtection algorithmName="SHA-512" hashValue="zh1v+K/svRoZbDLuGPKOycK3gNnJbWRYphuCVtpK7yORjHvm8E+hx2+vXuelCteOGvUIK8YnLUEdTn0Nj7DdPA==" saltValue="nLQMBvaA98JBqAuYUjGxpA==" spinCount="100000" sheet="1" selectLockedCells="1" autoFilter="0" selectUnlockedCells="1"/>
  <mergeCells count="3">
    <mergeCell ref="B8:G8"/>
    <mergeCell ref="H8:J8"/>
    <mergeCell ref="B24:E24"/>
  </mergeCells>
  <pageMargins left="0.7" right="0.7" top="0.75" bottom="0.75" header="0.3" footer="0.3"/>
  <pageSetup paperSize="9" orientation="portrait" r:id="rId1"/>
  <ignoredErrors>
    <ignoredError sqref="D18:D19" calculatedColumn="1"/>
  </ignoredErrors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13A5C7FF28BC4FB30CAC977D321293" ma:contentTypeVersion="13" ma:contentTypeDescription="Crée un document." ma:contentTypeScope="" ma:versionID="117faebfb829ede2da588efbf9ca4861">
  <xsd:schema xmlns:xsd="http://www.w3.org/2001/XMLSchema" xmlns:xs="http://www.w3.org/2001/XMLSchema" xmlns:p="http://schemas.microsoft.com/office/2006/metadata/properties" xmlns:ns2="64cc52a1-850f-4b9d-a616-89d899114193" xmlns:ns3="db596a05-4eb8-4562-9d8b-7d751c376deb" targetNamespace="http://schemas.microsoft.com/office/2006/metadata/properties" ma:root="true" ma:fieldsID="b101e965822e84013f021fb5bc780640" ns2:_="" ns3:_="">
    <xsd:import namespace="64cc52a1-850f-4b9d-a616-89d899114193"/>
    <xsd:import namespace="db596a05-4eb8-4562-9d8b-7d751c376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_x0020_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c52a1-850f-4b9d-a616-89d8991141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20_" ma:index="14" nillable="true" ma:displayName=" " ma:format="DateOnly" ma:internalName="_x0020_">
      <xsd:simpleType>
        <xsd:restriction base="dms:DateTime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5a18d8d6-1e9f-4467-8645-656d059ed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596a05-4eb8-4562-9d8b-7d751c376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3ff8418-9cf5-45e1-afb5-81412a3afeab}" ma:internalName="TaxCatchAll" ma:showField="CatchAllData" ma:web="db596a05-4eb8-4562-9d8b-7d751c376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20_ xmlns="64cc52a1-850f-4b9d-a616-89d899114193" xsi:nil="true"/>
    <TaxCatchAll xmlns="db596a05-4eb8-4562-9d8b-7d751c376deb" xsi:nil="true"/>
    <lcf76f155ced4ddcb4097134ff3c332f xmlns="64cc52a1-850f-4b9d-a616-89d89911419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987655-7A41-4D15-A4AE-41D638B136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c52a1-850f-4b9d-a616-89d899114193"/>
    <ds:schemaRef ds:uri="db596a05-4eb8-4562-9d8b-7d751c376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E80377-B3BD-4583-80F5-3AC954CDFB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F15379-6928-4C45-B784-CD1EDE13FAB9}">
  <ds:schemaRefs>
    <ds:schemaRef ds:uri="http://purl.org/dc/elements/1.1/"/>
    <ds:schemaRef ds:uri="64cc52a1-850f-4b9d-a616-89d899114193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db596a05-4eb8-4562-9d8b-7d751c376deb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a_completer</vt:lpstr>
      <vt:lpstr>calcul_indicateur</vt:lpstr>
      <vt:lpstr>exemple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PELISSIER Arno</dc:creator>
  <cp:keywords/>
  <dc:description/>
  <cp:lastModifiedBy>TROLLIET Philippe</cp:lastModifiedBy>
  <cp:revision/>
  <dcterms:created xsi:type="dcterms:W3CDTF">2015-06-05T18:19:34Z</dcterms:created>
  <dcterms:modified xsi:type="dcterms:W3CDTF">2023-06-28T15:16:01Z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0x0101002313A5C7FF28BC4FB30CAC977D321293</vt:lpwstr>
  </property>
  <property fmtid="{D5CDD505-2E9C-101B-9397-08002B2CF9AE}" pid="3" name="MediaServiceImageTags">
    <vt:lpwstr/>
  </property>
</Properties>
</file>