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792" windowWidth="19440" windowHeight="7272" activeTab="1"/>
  </bookViews>
  <sheets>
    <sheet name="MODE D'EMPLOI" sheetId="6" r:id="rId1"/>
    <sheet name="Fiche moyens humains" sheetId="5" r:id="rId2"/>
    <sheet name="Plan de financement" sheetId="7" r:id="rId3"/>
  </sheets>
  <definedNames>
    <definedName name="_ftn1" localSheetId="1">'Fiche moyens humains'!#REF!</definedName>
    <definedName name="_ftn2" localSheetId="1">'Fiche moyens humains'!#REF!</definedName>
    <definedName name="_ftn3" localSheetId="1">'Fiche moyens humains'!#REF!</definedName>
    <definedName name="_ftnref1" localSheetId="1">'Fiche moyens humains'!#REF!</definedName>
    <definedName name="_ftnref2" localSheetId="1">'Fiche moyens humains'!#REF!</definedName>
    <definedName name="_ftnref3" localSheetId="1">'Fiche moyens humains'!#REF!</definedName>
    <definedName name="_xlnm.Print_Area" localSheetId="1">'Fiche moyens humains'!$A$1:$I$114</definedName>
    <definedName name="_xlnm.Print_Area" localSheetId="2">'Plan de financement'!$A$1:$L$98</definedName>
  </definedNames>
  <calcPr calcId="145621"/>
</workbook>
</file>

<file path=xl/calcChain.xml><?xml version="1.0" encoding="utf-8"?>
<calcChain xmlns="http://schemas.openxmlformats.org/spreadsheetml/2006/main">
  <c r="H54" i="7" l="1"/>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K27" i="7"/>
  <c r="K29" i="7"/>
  <c r="K30" i="7"/>
  <c r="K31" i="7"/>
  <c r="K32" i="7"/>
  <c r="K33" i="7"/>
  <c r="K34" i="7"/>
  <c r="K35" i="7"/>
  <c r="K36" i="7"/>
  <c r="K37" i="7"/>
  <c r="K38" i="7"/>
  <c r="K39" i="7"/>
  <c r="K40" i="7"/>
  <c r="K41" i="7"/>
  <c r="K42" i="7"/>
  <c r="K43" i="7"/>
  <c r="E114" i="5" l="1"/>
  <c r="H112" i="5"/>
  <c r="F112" i="5"/>
  <c r="H111" i="5"/>
  <c r="H113" i="5" s="1"/>
  <c r="F111" i="5"/>
  <c r="H109" i="5"/>
  <c r="F109" i="5"/>
  <c r="H108" i="5"/>
  <c r="F108" i="5"/>
  <c r="H107" i="5"/>
  <c r="F107" i="5"/>
  <c r="H106" i="5"/>
  <c r="F106" i="5"/>
  <c r="H105" i="5"/>
  <c r="F105" i="5"/>
  <c r="H104" i="5"/>
  <c r="F104" i="5"/>
  <c r="H103" i="5"/>
  <c r="H110" i="5" s="1"/>
  <c r="F103" i="5"/>
  <c r="H101" i="5"/>
  <c r="F101" i="5"/>
  <c r="H100" i="5"/>
  <c r="F100" i="5"/>
  <c r="H99" i="5"/>
  <c r="F99" i="5"/>
  <c r="H98" i="5"/>
  <c r="F98" i="5"/>
  <c r="H97" i="5"/>
  <c r="F97" i="5"/>
  <c r="H96" i="5"/>
  <c r="F96" i="5"/>
  <c r="F95" i="5"/>
  <c r="H95" i="5" s="1"/>
  <c r="H102" i="5" s="1"/>
  <c r="H89" i="5"/>
  <c r="G34" i="5"/>
  <c r="G31" i="5"/>
  <c r="G23" i="5"/>
  <c r="J95" i="7"/>
  <c r="H114" i="5" l="1"/>
  <c r="C89" i="7" l="1"/>
  <c r="C86" i="7" s="1"/>
  <c r="D89" i="7"/>
  <c r="D86" i="7" s="1"/>
  <c r="E89" i="7"/>
  <c r="E86" i="7"/>
  <c r="D82" i="7"/>
  <c r="E82" i="7"/>
  <c r="C82" i="7"/>
  <c r="D78" i="7"/>
  <c r="E78" i="7"/>
  <c r="C78" i="7"/>
  <c r="D74" i="7"/>
  <c r="E74" i="7"/>
  <c r="C74" i="7"/>
  <c r="D70" i="7"/>
  <c r="E70" i="7"/>
  <c r="C70" i="7"/>
  <c r="D66" i="7"/>
  <c r="E66" i="7"/>
  <c r="C66" i="7"/>
  <c r="D53" i="7"/>
  <c r="D61" i="7"/>
  <c r="C53" i="7"/>
  <c r="E53" i="7"/>
  <c r="H53" i="7" s="1"/>
  <c r="C61" i="7"/>
  <c r="E61" i="7"/>
  <c r="E35" i="7"/>
  <c r="E44" i="7" s="1"/>
  <c r="F30" i="7"/>
  <c r="F31" i="7"/>
  <c r="F32" i="7"/>
  <c r="F33" i="7"/>
  <c r="F34" i="7"/>
  <c r="E28" i="7"/>
  <c r="E89" i="5"/>
  <c r="H87" i="5"/>
  <c r="F87" i="5"/>
  <c r="H86" i="5"/>
  <c r="F86" i="5"/>
  <c r="H84" i="5"/>
  <c r="F84" i="5"/>
  <c r="H83" i="5"/>
  <c r="F83" i="5"/>
  <c r="H82" i="5"/>
  <c r="F82" i="5"/>
  <c r="H81" i="5"/>
  <c r="F81" i="5"/>
  <c r="H80" i="5"/>
  <c r="F80" i="5"/>
  <c r="H79" i="5"/>
  <c r="F79" i="5"/>
  <c r="H78" i="5"/>
  <c r="F78" i="5"/>
  <c r="H76" i="5"/>
  <c r="F76" i="5"/>
  <c r="H75" i="5"/>
  <c r="F75" i="5"/>
  <c r="H74" i="5"/>
  <c r="F74" i="5"/>
  <c r="H73" i="5"/>
  <c r="F73" i="5"/>
  <c r="H72" i="5"/>
  <c r="F72" i="5"/>
  <c r="H71" i="5"/>
  <c r="F71" i="5"/>
  <c r="F70" i="5"/>
  <c r="H70" i="5" s="1"/>
  <c r="E62" i="5"/>
  <c r="H60" i="5"/>
  <c r="F60" i="5"/>
  <c r="H59" i="5"/>
  <c r="F59" i="5"/>
  <c r="H57" i="5"/>
  <c r="F57" i="5"/>
  <c r="H56" i="5"/>
  <c r="F56" i="5"/>
  <c r="H55" i="5"/>
  <c r="F55" i="5"/>
  <c r="H54" i="5"/>
  <c r="F54" i="5"/>
  <c r="H53" i="5"/>
  <c r="F53" i="5"/>
  <c r="H52" i="5"/>
  <c r="F52" i="5"/>
  <c r="H51" i="5"/>
  <c r="F51" i="5"/>
  <c r="H49" i="5"/>
  <c r="F49" i="5"/>
  <c r="H48" i="5"/>
  <c r="F48" i="5"/>
  <c r="H47" i="5"/>
  <c r="F47" i="5"/>
  <c r="H46" i="5"/>
  <c r="F46" i="5"/>
  <c r="H45" i="5"/>
  <c r="F45" i="5"/>
  <c r="H44" i="5"/>
  <c r="F44" i="5"/>
  <c r="F43" i="5"/>
  <c r="H43" i="5" s="1"/>
  <c r="H32" i="5"/>
  <c r="H34" i="5" s="1"/>
  <c r="F32" i="5"/>
  <c r="H33" i="5"/>
  <c r="H30" i="5"/>
  <c r="H29" i="5"/>
  <c r="H28" i="5"/>
  <c r="H27" i="5"/>
  <c r="H26" i="5"/>
  <c r="H25" i="5"/>
  <c r="H24" i="5"/>
  <c r="H17" i="5"/>
  <c r="H18" i="5"/>
  <c r="H19" i="5"/>
  <c r="H20" i="5"/>
  <c r="H21" i="5"/>
  <c r="H22" i="5"/>
  <c r="F16" i="5"/>
  <c r="H16" i="5" s="1"/>
  <c r="F33" i="5"/>
  <c r="F17" i="5"/>
  <c r="F18" i="5"/>
  <c r="F19" i="5"/>
  <c r="F20" i="5"/>
  <c r="F21" i="5"/>
  <c r="F22" i="5"/>
  <c r="F24" i="5"/>
  <c r="F26" i="5"/>
  <c r="G35" i="7"/>
  <c r="C35" i="7"/>
  <c r="C44" i="7" s="1"/>
  <c r="G28" i="7"/>
  <c r="C28" i="7"/>
  <c r="E35" i="5"/>
  <c r="F30" i="5"/>
  <c r="F29" i="5"/>
  <c r="F28" i="5"/>
  <c r="F27" i="5"/>
  <c r="F25" i="5"/>
  <c r="C94" i="7"/>
  <c r="K28" i="7" l="1"/>
  <c r="E94" i="7"/>
  <c r="H94" i="7" s="1"/>
  <c r="E52" i="7"/>
  <c r="H85" i="5"/>
  <c r="H23" i="5"/>
  <c r="H58" i="5"/>
  <c r="H61" i="5"/>
  <c r="H88" i="5"/>
  <c r="H50" i="5"/>
  <c r="H77" i="5"/>
  <c r="H31" i="5"/>
  <c r="G44" i="7"/>
  <c r="D52" i="7"/>
  <c r="D35" i="7"/>
  <c r="D28" i="7"/>
  <c r="D38" i="7"/>
  <c r="D33" i="7"/>
  <c r="D42" i="7"/>
  <c r="D37" i="7"/>
  <c r="D32" i="7"/>
  <c r="D30" i="7"/>
  <c r="D36" i="7"/>
  <c r="D27" i="7"/>
  <c r="D41" i="7"/>
  <c r="D43" i="7"/>
  <c r="D39" i="7"/>
  <c r="D29" i="7"/>
  <c r="D40" i="7"/>
  <c r="D34" i="7"/>
  <c r="D31" i="7"/>
  <c r="C52" i="7"/>
  <c r="H37" i="7"/>
  <c r="H31" i="7"/>
  <c r="H30" i="7"/>
  <c r="F42" i="7"/>
  <c r="F28" i="7"/>
  <c r="F29" i="7"/>
  <c r="F39" i="7"/>
  <c r="F37" i="7"/>
  <c r="F41" i="7"/>
  <c r="F35" i="7"/>
  <c r="F40" i="7"/>
  <c r="F36" i="7"/>
  <c r="F38" i="7"/>
  <c r="F43" i="7"/>
  <c r="E95" i="7"/>
  <c r="H95" i="7" s="1"/>
  <c r="C95" i="7"/>
  <c r="D94" i="7"/>
  <c r="H52" i="7" l="1"/>
  <c r="H33" i="7"/>
  <c r="K44" i="7"/>
  <c r="L41" i="7" s="1"/>
  <c r="H29" i="7"/>
  <c r="H43" i="7"/>
  <c r="H38" i="7"/>
  <c r="H27" i="7"/>
  <c r="H34" i="7"/>
  <c r="H42" i="7"/>
  <c r="H39" i="7"/>
  <c r="H35" i="7"/>
  <c r="H32" i="7"/>
  <c r="H35" i="5"/>
  <c r="H62" i="5"/>
  <c r="H28" i="7"/>
  <c r="H36" i="7"/>
  <c r="H41" i="7"/>
  <c r="H44" i="7" s="1"/>
  <c r="H40" i="7"/>
  <c r="L32" i="7"/>
  <c r="L29" i="7"/>
  <c r="D44" i="7"/>
  <c r="F44" i="7"/>
  <c r="L39" i="7"/>
  <c r="L33" i="7"/>
  <c r="D95" i="7"/>
  <c r="L38" i="7" l="1"/>
  <c r="L42" i="7"/>
  <c r="L37" i="7"/>
  <c r="D46" i="7"/>
  <c r="L27" i="7"/>
  <c r="L35" i="7"/>
  <c r="L34" i="7"/>
  <c r="L43" i="7"/>
  <c r="L44" i="7" s="1"/>
  <c r="L36" i="7"/>
  <c r="L28" i="7"/>
  <c r="L30" i="7"/>
  <c r="L40" i="7"/>
  <c r="L31" i="7"/>
</calcChain>
</file>

<file path=xl/sharedStrings.xml><?xml version="1.0" encoding="utf-8"?>
<sst xmlns="http://schemas.openxmlformats.org/spreadsheetml/2006/main" count="166" uniqueCount="83">
  <si>
    <t>Moyens humains mobilisés sur le projet</t>
  </si>
  <si>
    <t xml:space="preserve">AAP/AMI </t>
  </si>
  <si>
    <t xml:space="preserve">Axe </t>
  </si>
  <si>
    <t xml:space="preserve">Porteur </t>
  </si>
  <si>
    <t xml:space="preserve">Date de démarrage / date de fin  </t>
  </si>
  <si>
    <t xml:space="preserve">SALARIE(E-S) DU CANDIDAT PORTEUR
</t>
  </si>
  <si>
    <t xml:space="preserve">Nom
(si le recrutement est à venir/en cours, noter "à venir" ou "en cours") </t>
  </si>
  <si>
    <t>Fonctions dans le cadre du projet</t>
  </si>
  <si>
    <r>
      <t xml:space="preserve">Temps de travail consacré au projet  </t>
    </r>
    <r>
      <rPr>
        <b/>
        <sz val="9"/>
        <color indexed="8"/>
        <rFont val="Calibri"/>
        <family val="2"/>
      </rPr>
      <t xml:space="preserve">   </t>
    </r>
  </si>
  <si>
    <t>% temps</t>
  </si>
  <si>
    <r>
      <rPr>
        <b/>
        <sz val="9"/>
        <color indexed="8"/>
        <rFont val="Calibri"/>
        <family val="2"/>
      </rPr>
      <t>Total</t>
    </r>
    <r>
      <rPr>
        <sz val="9"/>
        <color indexed="8"/>
        <rFont val="Calibri"/>
        <family val="2"/>
      </rPr>
      <t xml:space="preserve">  salaires nets + cotisations sociales + cotisations patronnales  </t>
    </r>
    <r>
      <rPr>
        <b/>
        <sz val="9"/>
        <color indexed="8"/>
        <rFont val="Calibri"/>
        <family val="2"/>
      </rPr>
      <t>sur toute  la période  de mise en œuvre du projet</t>
    </r>
  </si>
  <si>
    <r>
      <t>Salaires nets + cotisations sociales + cotisations patronnales</t>
    </r>
    <r>
      <rPr>
        <b/>
        <sz val="9"/>
        <color indexed="8"/>
        <rFont val="Calibri"/>
        <family val="2"/>
      </rPr>
      <t xml:space="preserve">  pour la mise en œuvre du projet</t>
    </r>
  </si>
  <si>
    <t>Numéros des pièces jointes à la demande</t>
  </si>
  <si>
    <t xml:space="preserve">En euros  </t>
  </si>
  <si>
    <t>EXEMPLE</t>
  </si>
  <si>
    <t>formatrice</t>
  </si>
  <si>
    <t>Total</t>
  </si>
  <si>
    <t>Total  en euros à reporter au plan de financement (frais de personnel)</t>
  </si>
  <si>
    <t>Opération</t>
  </si>
  <si>
    <t>Pour toute question : contact-feder-fse@iledefrance.fr</t>
  </si>
  <si>
    <t>Principes</t>
  </si>
  <si>
    <t xml:space="preserve">Joindre toutes les pièces justifiant des données que vous portez au tableau / intégrer le numéro sur chaque pièce jointe ainsi que dans le nom du fichier / reporter ce(s) numéro(s) dans la cellule correspondante 
- pour justifier des missions sur le projet et du temps passé : contrat de travail et/ou fiche de poste et/ou lettre de mission stipulant le volume de temps consacré au projet (en jours, à la 1/2 journée prés, ou en pourcentage).
- pour justifier des montants : fiches de paie du mois de décembre N-1 (sauf bénévoles mais qui doivent par ailleurs être adhérents de la structure porteuse). Dans le cas où la rémunération annuelle comprend des gratifications (13° mois, primes, etc.) non visibles dans le fiche de paie de décembre, joindre tout élément justificatif jugé pertinent.
- Les dépenses de personnel liées à des fonctions "support" ne sont pas éligibles. On entend par fonction support par exemple les fonctions de direction et d'assistanat. 
Toutefois, une demande de prise en compte des fonctions support peut être transmise à la cellule d'instruction si la personne consacre plus de 7% de son temps de travail au projet et dispose d'une fiche de poste, d'une lettre de mission ou d'un contrat de travail qui stipule précisement le caractère opérationnel des missions réalisées dans le cadre du projet déposé. L'acceptation de cette dérogation est à l'appréciation finale de l'autorité de gestion. 
- "salaire" =  salaire, gratifications, cotisations patronales et salariales, traitements accessoires et avantages divers prévus à la convention collective ou dans un accord collectif.
- les dépenses de restauration, hébergement et déplacements des personnels doivent être directement liées à l'opération et ne doivent pas figurer dans ce tableau. Elles doivent être uniquement inscrites dans la case "dépenses de déplacements, restauration et hébergement" dédiée du plan de financement. </t>
  </si>
  <si>
    <t>Salariés du candidat porteur</t>
  </si>
  <si>
    <t xml:space="preserve">Il s'agit des personnes ayant un contrat de travail avec le porteur et  rémunérées par lui. Le montant total sera à reporter dans la case "dépenses de personnel" du plan de financement.
Pour chacun des salariés, joindre les documents justificatifs évoqués au point précédent pour justifier du temps consacré au projet et du montant. 
Les dépenses pour un salarié consacrant moins de 7% de son temps de travail au projet seront écartées.
Les dépenses pour un salarié consacrant 100% de son temps de travail au projet ne seront pas à justifier, lors de la présentation du solde, par une feuille de temps. La lettre de mission ou la fiche de poste précisant cette quotité de 100% suffit. </t>
  </si>
  <si>
    <t>Salariés mis à la disposition du candidat porteur</t>
  </si>
  <si>
    <t xml:space="preserve">Le montant total sera à reporter dans la case "dépenses en nature" du plan de financement.
Joindre la convention de mise à disposition signée des deux parties et précisant le nom et l'objet du projet, ses dates de réalisation, le nom et la fonction de la personne mise à disposition. Si la convention ne précise pas les bases de calcul (temps de travail total, temps de travail sur le projet) y joindre une lettre de mission comportant ces informations. 
Joindre aussi un justificatif du montant à retenir (voir principes généraux).  Les dépenses pour un salarié consacrant moins de 7% de son temps de travail au projet seront écartées. 
</t>
  </si>
  <si>
    <t>Bénévoles</t>
  </si>
  <si>
    <t xml:space="preserve">Le montant total sera à reporter dans la case "dépenses en nature" du plan de financement.  
En cas de bénévolat dans le cadre associatif ou de travaux de construction réalisés par le bénéficiaire (autoconstruction), la valeur du travail est déterminée sur la base du temps consacré et justifiable et du taux horaire ou journalier de rémunération pour un travail rémunéré équivalent au travail accompli validé par le service instructeur. Le SMIC horaire peut être retenu. Une attestation détaillant la nature du service concerné, la durée et la période d'activité du bénévole et le statut de ce dernier doit être fournie. 
Le bénévole doit être adhérent de l'association. </t>
  </si>
  <si>
    <t>Intitulé du projet</t>
  </si>
  <si>
    <t>Porteur de projet</t>
  </si>
  <si>
    <t>Numéro de dossier SYNERGIE</t>
  </si>
  <si>
    <t>IF000</t>
  </si>
  <si>
    <t>Ressources prévisionnelles</t>
  </si>
  <si>
    <t>Années</t>
  </si>
  <si>
    <t>Financeurs</t>
  </si>
  <si>
    <t>€</t>
  </si>
  <si>
    <t>%</t>
  </si>
  <si>
    <t>1. Fonds européens (FSE / FEDER)</t>
  </si>
  <si>
    <t>2. Autres financements publics *
(Région, Etat, départements, EPCI, communes, établissements publics…)</t>
  </si>
  <si>
    <t>3. Financements externes privés</t>
  </si>
  <si>
    <t>4. Autofinancement (fonds propres)</t>
  </si>
  <si>
    <t>5. Recettes générées par le projet</t>
  </si>
  <si>
    <t>6. Apport en nature (terrains, immeubles, biens d'équipement, bénévolat...)</t>
  </si>
  <si>
    <t>Total des ressources</t>
  </si>
  <si>
    <t>Dépenses prévisionnelles</t>
  </si>
  <si>
    <t>Postes de dépenses</t>
  </si>
  <si>
    <t>Dépenses directes (1+2+3+4)</t>
  </si>
  <si>
    <t>1. Personnel</t>
  </si>
  <si>
    <t>2. Fonctionnement (communication, déplacement...)</t>
  </si>
  <si>
    <t>3. Prestations externes</t>
  </si>
  <si>
    <t>Dépenses totales</t>
  </si>
  <si>
    <t>* = à justifier par un document émanant du cofinanceur, du commissaire aux comptes ou de l'expert-comptable.</t>
  </si>
  <si>
    <t>** = forfait de 15% des dépenses de personnel directes éligibles</t>
  </si>
  <si>
    <r>
      <t>*</t>
    </r>
    <r>
      <rPr>
        <b/>
        <sz val="12"/>
        <color indexed="10"/>
        <rFont val="Arial"/>
        <family val="2"/>
      </rPr>
      <t>Un cofinancement par ligne</t>
    </r>
  </si>
  <si>
    <t>En jours ou en heures</t>
  </si>
  <si>
    <t xml:space="preserve">SALARIE(E-S) MIS A DISPOSITION DU CANDIDAT PORTEUR
</t>
  </si>
  <si>
    <t>20..</t>
  </si>
  <si>
    <t>Commentaires et explications le cas échéant</t>
  </si>
  <si>
    <t>Jacques Dupond</t>
  </si>
  <si>
    <t>Billets de train</t>
  </si>
  <si>
    <t>4. Investissement matériel et immatériel</t>
  </si>
  <si>
    <t>5. Communication de l'opération</t>
  </si>
  <si>
    <t>6. Amortissements</t>
  </si>
  <si>
    <t>7. Echanges électroniques de données dématérialisés</t>
  </si>
  <si>
    <t>8. Dépenses liées aux participants</t>
  </si>
  <si>
    <t>10. Dépenses sur barèmes</t>
  </si>
  <si>
    <t>9. Dépenses en nature</t>
  </si>
  <si>
    <t>11. Dépenses indirectes de fonctionnement **</t>
  </si>
  <si>
    <t xml:space="preserve">Annexe à la convention attributive d'une aide européenne
Plan de financement du projet </t>
  </si>
  <si>
    <t xml:space="preserve">Présentation </t>
  </si>
  <si>
    <t>en TTC</t>
  </si>
  <si>
    <t>A renseigner par le service instructeur
 (lors de l'instruction du dossier)</t>
  </si>
  <si>
    <t>Motif en cas d'écart (ex : dépenses inéligibles)</t>
  </si>
  <si>
    <t>Postes de dépenses forfaitisés : O/N</t>
  </si>
  <si>
    <t>Clef de répartition utilisée, le cas échéant *
%</t>
  </si>
  <si>
    <t xml:space="preserve">N° Synergie </t>
  </si>
  <si>
    <t xml:space="preserve">Seules les cellules sur fond blanc sont à compléter. Les cellules sur fond de couleur correspondent à des formules.  </t>
  </si>
  <si>
    <t xml:space="preserve">Total </t>
  </si>
  <si>
    <t xml:space="preserve">BENEVOLE(S) = membre de l'association intervenant à titre gratuit / évaluation sur la base du SMIC
</t>
  </si>
  <si>
    <t xml:space="preserve">INTERVENANT(S) A TITRE GRATUIT (non membre de l'association)
</t>
  </si>
  <si>
    <t>en HT</t>
  </si>
  <si>
    <t>Montant écarté en vue de la programmation</t>
  </si>
  <si>
    <r>
      <t xml:space="preserve">
Temps de travail  dans la structure  </t>
    </r>
    <r>
      <rPr>
        <b/>
        <sz val="9"/>
        <color indexed="8"/>
        <rFont val="Calibri"/>
        <family val="2"/>
      </rPr>
      <t>sur toute  la période  de mise en œuvre du projet (hors jours de congés, jours fériés, jours de repos)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</si>
</sst>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quot; €&quot;_-;\-* #,##0.00&quot; €&quot;_-;_-* &quot;-&quot;??&quot; €&quot;_-;_-@_-"/>
    <numFmt numFmtId="165" formatCode="#,##0.00\ &quot;€&quot;"/>
  </numFmts>
  <fonts count="41" x14ac:knownFonts="1">
    <font>
      <sz val="11"/>
      <color theme="1"/>
      <name val="Calibri"/>
      <family val="2"/>
      <scheme val="minor"/>
    </font>
    <font>
      <sz val="10"/>
      <name val="Arial"/>
      <family val="2"/>
    </font>
    <font>
      <sz val="9"/>
      <color indexed="8"/>
      <name val="Calibri"/>
      <family val="2"/>
    </font>
    <font>
      <b/>
      <sz val="9"/>
      <color indexed="8"/>
      <name val="Calibri"/>
      <family val="2"/>
    </font>
    <font>
      <i/>
      <sz val="10"/>
      <name val="Arial"/>
      <family val="2"/>
    </font>
    <font>
      <b/>
      <sz val="10"/>
      <name val="Arial"/>
      <family val="2"/>
    </font>
    <font>
      <b/>
      <sz val="12"/>
      <name val="Arial"/>
      <family val="2"/>
    </font>
    <font>
      <b/>
      <sz val="12"/>
      <color indexed="10"/>
      <name val="Arial"/>
      <family val="2"/>
    </font>
    <font>
      <b/>
      <sz val="12"/>
      <name val="Calibri"/>
      <family val="2"/>
    </font>
    <font>
      <i/>
      <sz val="10"/>
      <name val="Calibri"/>
      <family val="2"/>
    </font>
    <font>
      <b/>
      <i/>
      <sz val="10"/>
      <name val="Arial"/>
      <family val="2"/>
    </font>
    <font>
      <i/>
      <sz val="12"/>
      <name val="Arial"/>
      <family val="2"/>
    </font>
    <font>
      <sz val="12"/>
      <name val="Arial"/>
      <family val="2"/>
    </font>
    <font>
      <sz val="11"/>
      <color theme="1"/>
      <name val="Calibri"/>
      <family val="2"/>
      <scheme val="minor"/>
    </font>
    <font>
      <sz val="12"/>
      <color theme="1"/>
      <name val="Arial"/>
      <family val="2"/>
    </font>
    <font>
      <sz val="12"/>
      <color rgb="FFFF0000"/>
      <name val="Arial"/>
      <family val="2"/>
    </font>
    <font>
      <b/>
      <sz val="12"/>
      <color theme="1"/>
      <name val="Arial"/>
      <family val="2"/>
    </font>
    <font>
      <b/>
      <sz val="18"/>
      <color theme="1"/>
      <name val="Arial"/>
      <family val="2"/>
    </font>
    <font>
      <b/>
      <sz val="14"/>
      <color theme="1"/>
      <name val="Arial"/>
      <family val="2"/>
    </font>
    <font>
      <sz val="14"/>
      <color theme="1"/>
      <name val="Arial"/>
      <family val="2"/>
    </font>
    <font>
      <sz val="9"/>
      <color theme="1"/>
      <name val="Calibri"/>
      <family val="2"/>
    </font>
    <font>
      <i/>
      <sz val="10"/>
      <color rgb="FF0070C0"/>
      <name val="Calibri"/>
      <family val="2"/>
    </font>
    <font>
      <sz val="10"/>
      <color theme="1"/>
      <name val="Arial"/>
      <family val="2"/>
    </font>
    <font>
      <b/>
      <sz val="10"/>
      <color theme="1"/>
      <name val="Times New Roman"/>
      <family val="1"/>
    </font>
    <font>
      <b/>
      <i/>
      <sz val="9"/>
      <color theme="1"/>
      <name val="Arial"/>
      <family val="2"/>
    </font>
    <font>
      <i/>
      <sz val="10"/>
      <color theme="1"/>
      <name val="Arial"/>
      <family val="2"/>
    </font>
    <font>
      <sz val="10"/>
      <color rgb="FFFF0000"/>
      <name val="Arial"/>
      <family val="2"/>
    </font>
    <font>
      <b/>
      <sz val="10"/>
      <color theme="1"/>
      <name val="Arial"/>
      <family val="2"/>
    </font>
    <font>
      <i/>
      <sz val="10"/>
      <color rgb="FF0070C0"/>
      <name val="Arial"/>
      <family val="2"/>
    </font>
    <font>
      <b/>
      <sz val="12"/>
      <color theme="1"/>
      <name val="Calibri"/>
      <family val="2"/>
    </font>
    <font>
      <b/>
      <i/>
      <sz val="12"/>
      <color rgb="FF0070C0"/>
      <name val="Calibri"/>
      <family val="2"/>
    </font>
    <font>
      <b/>
      <sz val="16"/>
      <color theme="1"/>
      <name val="Arial"/>
      <family val="2"/>
    </font>
    <font>
      <b/>
      <sz val="11"/>
      <color theme="1"/>
      <name val="Calibri"/>
      <family val="2"/>
      <scheme val="minor"/>
    </font>
    <font>
      <b/>
      <sz val="9"/>
      <color theme="1"/>
      <name val="Calibri"/>
      <family val="2"/>
    </font>
    <font>
      <b/>
      <sz val="18"/>
      <color theme="1"/>
      <name val="Calibri"/>
      <family val="2"/>
      <scheme val="minor"/>
    </font>
    <font>
      <b/>
      <sz val="11"/>
      <name val="Calibri"/>
      <family val="2"/>
      <scheme val="minor"/>
    </font>
    <font>
      <b/>
      <sz val="10"/>
      <name val="Calibri"/>
      <family val="2"/>
      <scheme val="minor"/>
    </font>
    <font>
      <b/>
      <sz val="11"/>
      <color rgb="FF002060"/>
      <name val="Calibri"/>
      <family val="2"/>
      <scheme val="minor"/>
    </font>
    <font>
      <b/>
      <i/>
      <sz val="12"/>
      <name val="Arial"/>
      <family val="2"/>
    </font>
    <font>
      <b/>
      <i/>
      <sz val="9"/>
      <name val="Arial"/>
      <family val="2"/>
    </font>
    <font>
      <sz val="8"/>
      <color rgb="FF000000"/>
      <name val="Tahoma"/>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rgb="FFFFFFFF"/>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59999389629810485"/>
        <bgColor indexed="64"/>
      </patternFill>
    </fill>
  </fills>
  <borders count="9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top style="medium">
        <color indexed="64"/>
      </top>
      <bottom style="thin">
        <color theme="0" tint="-0.34998626667073579"/>
      </bottom>
      <diagonal/>
    </border>
    <border>
      <left style="medium">
        <color indexed="64"/>
      </left>
      <right style="thin">
        <color theme="0" tint="-0.34998626667073579"/>
      </right>
      <top style="medium">
        <color indexed="64"/>
      </top>
      <bottom/>
      <diagonal/>
    </border>
    <border>
      <left/>
      <right style="thin">
        <color theme="0" tint="-0.34998626667073579"/>
      </right>
      <top style="medium">
        <color indexed="64"/>
      </top>
      <bottom style="thin">
        <color theme="0" tint="-0.34998626667073579"/>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medium">
        <color indexed="64"/>
      </bottom>
      <diagonal/>
    </border>
    <border>
      <left style="medium">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indexed="64"/>
      </bottom>
      <diagonal/>
    </border>
    <border>
      <left/>
      <right style="thin">
        <color theme="0" tint="-0.34998626667073579"/>
      </right>
      <top style="medium">
        <color indexed="64"/>
      </top>
      <bottom style="medium">
        <color indexed="64"/>
      </bottom>
      <diagonal/>
    </border>
    <border>
      <left/>
      <right style="thin">
        <color theme="0" tint="-0.34998626667073579"/>
      </right>
      <top style="thin">
        <color theme="0" tint="-0.34998626667073579"/>
      </top>
      <bottom style="thin">
        <color theme="0" tint="-0.34998626667073579"/>
      </bottom>
      <diagonal/>
    </border>
    <border>
      <left/>
      <right style="medium">
        <color indexed="64"/>
      </right>
      <top style="medium">
        <color indexed="64"/>
      </top>
      <bottom style="thin">
        <color theme="0" tint="-0.34998626667073579"/>
      </bottom>
      <diagonal/>
    </border>
    <border>
      <left style="thin">
        <color theme="0" tint="-0.34998626667073579"/>
      </left>
      <right/>
      <top style="thin">
        <color theme="0" tint="-0.34998626667073579"/>
      </top>
      <bottom style="medium">
        <color indexed="64"/>
      </bottom>
      <diagonal/>
    </border>
    <border>
      <left style="thin">
        <color theme="0" tint="-0.34998626667073579"/>
      </left>
      <right/>
      <top style="medium">
        <color indexed="64"/>
      </top>
      <bottom style="medium">
        <color indexed="64"/>
      </bottom>
      <diagonal/>
    </border>
    <border>
      <left style="thin">
        <color theme="0" tint="-0.34998626667073579"/>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theme="0" tint="-0.34998626667073579"/>
      </top>
      <bottom style="medium">
        <color theme="1"/>
      </bottom>
      <diagonal/>
    </border>
    <border>
      <left style="medium">
        <color indexed="64"/>
      </left>
      <right/>
      <top style="medium">
        <color theme="1"/>
      </top>
      <bottom style="thin">
        <color theme="0" tint="-0.34998626667073579"/>
      </bottom>
      <diagonal/>
    </border>
    <border>
      <left style="medium">
        <color indexed="64"/>
      </left>
      <right/>
      <top style="medium">
        <color theme="0" tint="-0.14999847407452621"/>
      </top>
      <bottom style="medium">
        <color theme="0" tint="-0.14999847407452621"/>
      </bottom>
      <diagonal/>
    </border>
    <border>
      <left style="medium">
        <color indexed="64"/>
      </left>
      <right/>
      <top/>
      <bottom style="thin">
        <color theme="0" tint="-0.34998626667073579"/>
      </bottom>
      <diagonal/>
    </border>
    <border>
      <left style="medium">
        <color indexed="64"/>
      </left>
      <right/>
      <top/>
      <bottom/>
      <diagonal/>
    </border>
    <border>
      <left style="medium">
        <color indexed="64"/>
      </left>
      <right/>
      <top style="thin">
        <color theme="0" tint="-0.34998626667073579"/>
      </top>
      <bottom/>
      <diagonal/>
    </border>
    <border>
      <left style="medium">
        <color indexed="64"/>
      </left>
      <right/>
      <top style="medium">
        <color indexed="64"/>
      </top>
      <bottom/>
      <diagonal/>
    </border>
    <border>
      <left/>
      <right style="thin">
        <color theme="0" tint="-0.34998626667073579"/>
      </right>
      <top style="medium">
        <color theme="1"/>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bottom/>
      <diagonal/>
    </border>
    <border>
      <left/>
      <right style="thin">
        <color theme="0" tint="-0.34998626667073579"/>
      </right>
      <top style="thin">
        <color theme="0" tint="-0.34998626667073579"/>
      </top>
      <bottom/>
      <diagonal/>
    </border>
    <border>
      <left/>
      <right style="thin">
        <color theme="0" tint="-0.34998626667073579"/>
      </right>
      <top style="medium">
        <color theme="0" tint="-0.14999847407452621"/>
      </top>
      <bottom style="medium">
        <color theme="0" tint="-0.14999847407452621"/>
      </bottom>
      <diagonal/>
    </border>
    <border>
      <left/>
      <right style="thin">
        <color theme="0" tint="-0.34998626667073579"/>
      </right>
      <top style="medium">
        <color indexed="64"/>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theme="1"/>
      </bottom>
      <diagonal/>
    </border>
    <border>
      <left style="medium">
        <color indexed="64"/>
      </left>
      <right style="medium">
        <color indexed="64"/>
      </right>
      <top style="medium">
        <color theme="1"/>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bottom style="thin">
        <color theme="0" tint="-0.34998626667073579"/>
      </bottom>
      <diagonal/>
    </border>
    <border>
      <left style="medium">
        <color indexed="64"/>
      </left>
      <right style="medium">
        <color indexed="64"/>
      </right>
      <top/>
      <bottom/>
      <diagonal/>
    </border>
    <border>
      <left style="medium">
        <color indexed="64"/>
      </left>
      <right style="medium">
        <color indexed="64"/>
      </right>
      <top style="thin">
        <color theme="0" tint="-0.34998626667073579"/>
      </top>
      <bottom/>
      <diagonal/>
    </border>
    <border>
      <left style="medium">
        <color indexed="64"/>
      </left>
      <right style="medium">
        <color indexed="64"/>
      </right>
      <top style="medium">
        <color theme="0" tint="-0.14999847407452621"/>
      </top>
      <bottom style="medium">
        <color theme="0" tint="-0.14999847407452621"/>
      </bottom>
      <diagonal/>
    </border>
    <border>
      <left style="medium">
        <color indexed="64"/>
      </left>
      <right style="medium">
        <color indexed="64"/>
      </right>
      <top style="medium">
        <color indexed="64"/>
      </top>
      <bottom/>
      <diagonal/>
    </border>
    <border>
      <left style="thin">
        <color theme="0" tint="-0.34998626667073579"/>
      </left>
      <right/>
      <top style="medium">
        <color theme="1"/>
      </top>
      <bottom style="thin">
        <color theme="0" tint="-0.34998626667073579"/>
      </bottom>
      <diagonal/>
    </border>
    <border>
      <left style="thin">
        <color theme="0" tint="-0.34998626667073579"/>
      </left>
      <right/>
      <top style="medium">
        <color theme="0" tint="-0.14999847407452621"/>
      </top>
      <bottom style="medium">
        <color theme="0" tint="-0.14999847407452621"/>
      </bottom>
      <diagonal/>
    </border>
    <border>
      <left style="thin">
        <color theme="0" tint="-0.34998626667073579"/>
      </left>
      <right/>
      <top/>
      <bottom style="thin">
        <color theme="0" tint="-0.34998626667073579"/>
      </bottom>
      <diagonal/>
    </border>
    <border>
      <left style="thin">
        <color theme="0" tint="-0.34998626667073579"/>
      </left>
      <right/>
      <top/>
      <bottom/>
      <diagonal/>
    </border>
    <border>
      <left style="thin">
        <color theme="0" tint="-0.34998626667073579"/>
      </left>
      <right/>
      <top style="thin">
        <color theme="0" tint="-0.34998626667073579"/>
      </top>
      <bottom/>
      <diagonal/>
    </border>
    <border>
      <left style="thin">
        <color theme="0" tint="-0.34998626667073579"/>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theme="0" tint="-0.34998626667073579"/>
      </right>
      <top/>
      <bottom style="medium">
        <color indexed="64"/>
      </bottom>
      <diagonal/>
    </border>
    <border>
      <left style="medium">
        <color indexed="64"/>
      </left>
      <right style="thin">
        <color theme="0" tint="-0.34998626667073579"/>
      </right>
      <top/>
      <bottom style="medium">
        <color theme="1"/>
      </bottom>
      <diagonal/>
    </border>
    <border>
      <left style="thin">
        <color theme="0" tint="-0.34998626667073579"/>
      </left>
      <right/>
      <top/>
      <bottom style="medium">
        <color indexed="64"/>
      </bottom>
      <diagonal/>
    </border>
    <border>
      <left style="medium">
        <color indexed="64"/>
      </left>
      <right style="medium">
        <color indexed="64"/>
      </right>
      <top style="thin">
        <color theme="0" tint="-0.34998626667073579"/>
      </top>
      <bottom style="medium">
        <color indexed="64"/>
      </bottom>
      <diagonal/>
    </border>
    <border>
      <left style="thin">
        <color theme="0" tint="-0.34998626667073579"/>
      </left>
      <right/>
      <top/>
      <bottom style="medium">
        <color theme="1"/>
      </bottom>
      <diagonal/>
    </border>
  </borders>
  <cellStyleXfs count="4">
    <xf numFmtId="0" fontId="0" fillId="0" borderId="0"/>
    <xf numFmtId="164" fontId="1" fillId="0" borderId="0" applyFont="0" applyFill="0" applyBorder="0" applyAlignment="0" applyProtection="0"/>
    <xf numFmtId="43" fontId="13" fillId="0" borderId="0" applyFont="0" applyFill="0" applyBorder="0" applyAlignment="0" applyProtection="0"/>
    <xf numFmtId="0" fontId="14" fillId="0" borderId="0"/>
  </cellStyleXfs>
  <cellXfs count="263">
    <xf numFmtId="0" fontId="0" fillId="0" borderId="0" xfId="0"/>
    <xf numFmtId="0" fontId="14" fillId="0" borderId="0" xfId="3"/>
    <xf numFmtId="0" fontId="17" fillId="0" borderId="1" xfId="3" applyFont="1" applyBorder="1" applyAlignment="1">
      <alignment vertical="center"/>
    </xf>
    <xf numFmtId="0" fontId="18" fillId="2" borderId="2" xfId="3" applyFont="1" applyFill="1" applyBorder="1" applyAlignment="1"/>
    <xf numFmtId="0" fontId="14" fillId="0" borderId="0" xfId="3" applyBorder="1" applyAlignment="1"/>
    <xf numFmtId="0" fontId="19" fillId="3" borderId="0" xfId="3" applyFont="1" applyFill="1" applyBorder="1" applyAlignment="1"/>
    <xf numFmtId="0" fontId="14" fillId="3" borderId="0" xfId="3" applyFont="1" applyFill="1" applyBorder="1" applyAlignment="1">
      <alignment horizontal="left" vertical="center"/>
    </xf>
    <xf numFmtId="0" fontId="14" fillId="0" borderId="0" xfId="3" applyBorder="1" applyAlignment="1">
      <alignment horizontal="center"/>
    </xf>
    <xf numFmtId="0" fontId="20" fillId="4" borderId="3" xfId="3" applyFont="1" applyFill="1" applyBorder="1" applyAlignment="1">
      <alignment horizontal="center" vertical="center" wrapText="1"/>
    </xf>
    <xf numFmtId="0" fontId="14" fillId="0" borderId="2" xfId="3" applyBorder="1"/>
    <xf numFmtId="0" fontId="20" fillId="5" borderId="2" xfId="3" applyFont="1" applyFill="1" applyBorder="1" applyAlignment="1">
      <alignment horizontal="center" vertical="center" wrapText="1"/>
    </xf>
    <xf numFmtId="10" fontId="20" fillId="2" borderId="2" xfId="3" applyNumberFormat="1" applyFont="1" applyFill="1" applyBorder="1" applyAlignment="1">
      <alignment horizontal="center" vertical="center" wrapText="1"/>
    </xf>
    <xf numFmtId="165" fontId="20" fillId="5" borderId="2" xfId="3" applyNumberFormat="1" applyFont="1" applyFill="1" applyBorder="1" applyAlignment="1">
      <alignment horizontal="center" vertical="center" wrapText="1"/>
    </xf>
    <xf numFmtId="0" fontId="14" fillId="0" borderId="0" xfId="3" applyBorder="1"/>
    <xf numFmtId="0" fontId="20" fillId="5" borderId="0" xfId="3" applyFont="1" applyFill="1" applyBorder="1" applyAlignment="1">
      <alignment horizontal="center" vertical="center" wrapText="1"/>
    </xf>
    <xf numFmtId="0" fontId="16" fillId="2" borderId="2" xfId="3" applyFont="1" applyFill="1" applyBorder="1" applyAlignment="1">
      <alignment vertical="center" wrapText="1"/>
    </xf>
    <xf numFmtId="0" fontId="14" fillId="0" borderId="0" xfId="3" applyBorder="1" applyAlignment="1">
      <alignment vertical="center"/>
    </xf>
    <xf numFmtId="0" fontId="14" fillId="0" borderId="0" xfId="3" applyAlignment="1">
      <alignment vertical="center"/>
    </xf>
    <xf numFmtId="0" fontId="20" fillId="4" borderId="3" xfId="3" applyFont="1" applyFill="1" applyBorder="1" applyAlignment="1">
      <alignment horizontal="center" vertical="center" wrapText="1"/>
    </xf>
    <xf numFmtId="0" fontId="22" fillId="3" borderId="0" xfId="3" applyFont="1" applyFill="1"/>
    <xf numFmtId="0" fontId="23" fillId="0" borderId="0" xfId="0" applyFont="1" applyAlignment="1">
      <alignment horizontal="center" vertical="center"/>
    </xf>
    <xf numFmtId="0" fontId="16" fillId="3" borderId="0" xfId="3" applyFont="1" applyFill="1"/>
    <xf numFmtId="0" fontId="22" fillId="3" borderId="0" xfId="3" applyFont="1" applyFill="1" applyBorder="1"/>
    <xf numFmtId="0" fontId="16" fillId="3" borderId="0" xfId="3" applyFont="1" applyFill="1" applyBorder="1" applyAlignment="1">
      <alignment horizontal="left" vertical="center"/>
    </xf>
    <xf numFmtId="0" fontId="24" fillId="3" borderId="0" xfId="3" applyFont="1" applyFill="1" applyBorder="1" applyAlignment="1">
      <alignment horizontal="left" vertical="center"/>
    </xf>
    <xf numFmtId="0" fontId="22" fillId="3" borderId="0" xfId="3" applyFont="1" applyFill="1" applyBorder="1" applyAlignment="1">
      <alignment horizontal="center" vertical="center" wrapText="1"/>
    </xf>
    <xf numFmtId="0" fontId="18" fillId="3" borderId="0" xfId="3" applyFont="1" applyFill="1" applyBorder="1" applyAlignment="1">
      <alignment horizontal="left" vertical="center"/>
    </xf>
    <xf numFmtId="0" fontId="22" fillId="3" borderId="0" xfId="3" applyFont="1" applyFill="1" applyBorder="1" applyAlignment="1">
      <alignment horizontal="left" vertical="center" wrapText="1"/>
    </xf>
    <xf numFmtId="0" fontId="14" fillId="3" borderId="0" xfId="3" applyFont="1" applyFill="1"/>
    <xf numFmtId="0" fontId="16" fillId="3" borderId="0" xfId="3" applyFont="1" applyFill="1" applyAlignment="1">
      <alignment horizontal="left" vertical="center"/>
    </xf>
    <xf numFmtId="0" fontId="14" fillId="3" borderId="0" xfId="3" applyFont="1" applyFill="1" applyBorder="1" applyAlignment="1">
      <alignment horizontal="right"/>
    </xf>
    <xf numFmtId="0" fontId="14" fillId="3" borderId="0" xfId="3" applyFont="1" applyFill="1" applyBorder="1"/>
    <xf numFmtId="0" fontId="22" fillId="3" borderId="0" xfId="3" applyFont="1" applyFill="1" applyAlignment="1">
      <alignment horizontal="center" vertical="center"/>
    </xf>
    <xf numFmtId="0" fontId="22" fillId="3" borderId="0" xfId="3" applyFont="1" applyFill="1" applyAlignment="1"/>
    <xf numFmtId="4" fontId="22" fillId="3" borderId="0" xfId="3" applyNumberFormat="1" applyFont="1" applyFill="1" applyAlignment="1"/>
    <xf numFmtId="0" fontId="26" fillId="3" borderId="0" xfId="3" applyFont="1" applyFill="1"/>
    <xf numFmtId="4" fontId="22" fillId="3" borderId="0" xfId="3" applyNumberFormat="1" applyFont="1" applyFill="1"/>
    <xf numFmtId="0" fontId="1" fillId="0" borderId="0" xfId="3" applyFont="1" applyFill="1"/>
    <xf numFmtId="0" fontId="1" fillId="0" borderId="0" xfId="3" applyFont="1" applyFill="1" applyBorder="1"/>
    <xf numFmtId="0" fontId="16" fillId="3" borderId="0" xfId="3" applyFont="1" applyFill="1" applyBorder="1"/>
    <xf numFmtId="0" fontId="27" fillId="3" borderId="0" xfId="3" applyFont="1" applyFill="1"/>
    <xf numFmtId="0" fontId="16" fillId="3" borderId="0" xfId="3" applyFont="1" applyFill="1" applyBorder="1" applyAlignment="1">
      <alignment horizontal="center" vertical="center"/>
    </xf>
    <xf numFmtId="0" fontId="22"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22" fillId="0" borderId="0" xfId="0" applyFont="1" applyBorder="1" applyAlignment="1">
      <alignment horizontal="left" vertical="center" wrapText="1"/>
    </xf>
    <xf numFmtId="165" fontId="21" fillId="3" borderId="3" xfId="3" applyNumberFormat="1" applyFont="1" applyFill="1" applyBorder="1" applyAlignment="1">
      <alignment horizontal="center" vertical="center" wrapText="1"/>
    </xf>
    <xf numFmtId="0" fontId="28" fillId="3" borderId="2" xfId="3" applyFont="1" applyFill="1" applyBorder="1"/>
    <xf numFmtId="0" fontId="21" fillId="3" borderId="2" xfId="3" applyFont="1" applyFill="1" applyBorder="1" applyAlignment="1">
      <alignment horizontal="center" vertical="center" wrapText="1"/>
    </xf>
    <xf numFmtId="0" fontId="14" fillId="3" borderId="2" xfId="3" applyFill="1" applyBorder="1"/>
    <xf numFmtId="0" fontId="20" fillId="3" borderId="2" xfId="3" applyFont="1" applyFill="1" applyBorder="1" applyAlignment="1">
      <alignment horizontal="center" vertical="center" wrapText="1"/>
    </xf>
    <xf numFmtId="0" fontId="28" fillId="3" borderId="5" xfId="3" applyFont="1" applyFill="1" applyBorder="1"/>
    <xf numFmtId="0" fontId="21" fillId="3" borderId="5" xfId="3" applyFont="1" applyFill="1" applyBorder="1" applyAlignment="1">
      <alignment horizontal="center" vertical="center" wrapText="1"/>
    </xf>
    <xf numFmtId="10" fontId="20" fillId="2" borderId="5" xfId="3" applyNumberFormat="1" applyFont="1" applyFill="1" applyBorder="1" applyAlignment="1">
      <alignment horizontal="center" vertical="center" wrapText="1"/>
    </xf>
    <xf numFmtId="165" fontId="21" fillId="3" borderId="5" xfId="3" applyNumberFormat="1" applyFont="1" applyFill="1" applyBorder="1" applyAlignment="1">
      <alignment horizontal="center" vertical="center" wrapText="1"/>
    </xf>
    <xf numFmtId="0" fontId="14" fillId="3" borderId="6" xfId="3" applyFill="1" applyBorder="1"/>
    <xf numFmtId="0" fontId="14" fillId="3" borderId="7" xfId="3" applyFill="1" applyBorder="1"/>
    <xf numFmtId="0" fontId="14" fillId="3" borderId="8" xfId="3" applyFill="1" applyBorder="1"/>
    <xf numFmtId="0" fontId="14" fillId="0" borderId="7" xfId="3" applyBorder="1"/>
    <xf numFmtId="0" fontId="14" fillId="0" borderId="8" xfId="3" applyBorder="1"/>
    <xf numFmtId="0" fontId="20" fillId="2" borderId="9" xfId="3" applyFont="1" applyFill="1" applyBorder="1" applyAlignment="1">
      <alignment horizontal="center" vertical="center" wrapText="1"/>
    </xf>
    <xf numFmtId="0" fontId="20" fillId="2" borderId="10" xfId="3" applyFont="1" applyFill="1" applyBorder="1" applyAlignment="1">
      <alignment horizontal="center" vertical="center" wrapText="1"/>
    </xf>
    <xf numFmtId="165" fontId="29" fillId="2" borderId="10" xfId="3" applyNumberFormat="1" applyFont="1" applyFill="1" applyBorder="1" applyAlignment="1">
      <alignment horizontal="center" vertical="center" wrapText="1"/>
    </xf>
    <xf numFmtId="0" fontId="14" fillId="0" borderId="6" xfId="3" applyBorder="1"/>
    <xf numFmtId="165" fontId="29" fillId="5" borderId="11" xfId="3" applyNumberFormat="1" applyFont="1" applyFill="1" applyBorder="1" applyAlignment="1">
      <alignment horizontal="center" vertical="center" wrapText="1"/>
    </xf>
    <xf numFmtId="165" fontId="8" fillId="2" borderId="11" xfId="3" applyNumberFormat="1" applyFont="1" applyFill="1" applyBorder="1" applyAlignment="1">
      <alignment horizontal="center" vertical="center" wrapText="1"/>
    </xf>
    <xf numFmtId="165" fontId="30" fillId="3" borderId="12" xfId="3" applyNumberFormat="1" applyFont="1" applyFill="1" applyBorder="1" applyAlignment="1">
      <alignment horizontal="center" vertical="center" wrapText="1"/>
    </xf>
    <xf numFmtId="165" fontId="9" fillId="2" borderId="4" xfId="3" applyNumberFormat="1" applyFont="1" applyFill="1" applyBorder="1" applyAlignment="1">
      <alignment horizontal="center" vertical="center" wrapText="1"/>
    </xf>
    <xf numFmtId="165" fontId="9" fillId="2" borderId="13" xfId="3" applyNumberFormat="1" applyFont="1" applyFill="1" applyBorder="1" applyAlignment="1">
      <alignment horizontal="center" vertical="center" wrapText="1"/>
    </xf>
    <xf numFmtId="165" fontId="9" fillId="2" borderId="2" xfId="3" applyNumberFormat="1" applyFont="1" applyFill="1" applyBorder="1" applyAlignment="1">
      <alignment horizontal="center" vertical="center" wrapText="1"/>
    </xf>
    <xf numFmtId="165" fontId="29" fillId="5" borderId="5" xfId="3" applyNumberFormat="1" applyFont="1" applyFill="1" applyBorder="1" applyAlignment="1">
      <alignment horizontal="center" vertical="center" wrapText="1"/>
    </xf>
    <xf numFmtId="165" fontId="9" fillId="2" borderId="5" xfId="3" applyNumberFormat="1" applyFont="1" applyFill="1" applyBorder="1" applyAlignment="1">
      <alignment horizontal="center" vertical="center" wrapText="1"/>
    </xf>
    <xf numFmtId="10" fontId="29" fillId="3" borderId="5" xfId="3" applyNumberFormat="1" applyFont="1" applyFill="1" applyBorder="1" applyAlignment="1">
      <alignment horizontal="center" vertical="center" wrapText="1"/>
    </xf>
    <xf numFmtId="0" fontId="5" fillId="3" borderId="30" xfId="3" applyFont="1" applyFill="1" applyBorder="1" applyAlignment="1">
      <alignment horizontal="center" vertical="center"/>
    </xf>
    <xf numFmtId="0" fontId="22" fillId="3" borderId="0" xfId="3" applyFont="1" applyFill="1" applyBorder="1" applyAlignment="1"/>
    <xf numFmtId="0" fontId="0" fillId="0" borderId="0" xfId="0" applyBorder="1" applyAlignment="1"/>
    <xf numFmtId="4" fontId="0" fillId="0" borderId="0" xfId="0" applyNumberFormat="1" applyBorder="1" applyAlignment="1"/>
    <xf numFmtId="10" fontId="6" fillId="6" borderId="35" xfId="3" applyNumberFormat="1" applyFont="1" applyFill="1" applyBorder="1" applyAlignment="1">
      <alignment horizontal="right" vertical="center"/>
    </xf>
    <xf numFmtId="0" fontId="11" fillId="3" borderId="0" xfId="3" applyFont="1" applyFill="1" applyBorder="1" applyAlignment="1">
      <alignment vertical="center"/>
    </xf>
    <xf numFmtId="0" fontId="16" fillId="3" borderId="14" xfId="3" applyFont="1" applyFill="1" applyBorder="1"/>
    <xf numFmtId="0" fontId="20" fillId="4" borderId="3" xfId="3" applyFont="1" applyFill="1" applyBorder="1" applyAlignment="1">
      <alignment horizontal="center" vertical="center" wrapText="1"/>
    </xf>
    <xf numFmtId="0" fontId="16" fillId="3" borderId="0" xfId="3" applyFont="1" applyFill="1" applyBorder="1" applyAlignment="1">
      <alignment horizontal="center" vertical="center" wrapText="1"/>
    </xf>
    <xf numFmtId="0" fontId="22" fillId="0" borderId="0" xfId="0" applyFont="1" applyBorder="1" applyAlignment="1">
      <alignment vertical="center" wrapText="1"/>
    </xf>
    <xf numFmtId="0" fontId="22" fillId="3" borderId="0" xfId="3" applyFont="1" applyFill="1" applyBorder="1" applyAlignment="1">
      <alignment horizontal="right" vertical="center" wrapText="1"/>
    </xf>
    <xf numFmtId="0" fontId="22" fillId="0" borderId="0" xfId="0" applyFont="1" applyBorder="1" applyAlignment="1">
      <alignment horizontal="right" vertical="center" wrapText="1"/>
    </xf>
    <xf numFmtId="0" fontId="10" fillId="3" borderId="41" xfId="3" applyFont="1" applyFill="1" applyBorder="1" applyAlignment="1">
      <alignment vertical="center"/>
    </xf>
    <xf numFmtId="0" fontId="25" fillId="0" borderId="42" xfId="3" applyFont="1" applyFill="1" applyBorder="1" applyAlignment="1">
      <alignment vertical="center"/>
    </xf>
    <xf numFmtId="0" fontId="25" fillId="0" borderId="41" xfId="3" applyFont="1" applyFill="1" applyBorder="1" applyAlignment="1">
      <alignment vertical="center"/>
    </xf>
    <xf numFmtId="0" fontId="5" fillId="3" borderId="29" xfId="3" applyFont="1" applyFill="1" applyBorder="1" applyAlignment="1">
      <alignment horizontal="center" vertical="center"/>
    </xf>
    <xf numFmtId="165" fontId="25" fillId="0" borderId="32" xfId="3" applyNumberFormat="1" applyFont="1" applyFill="1" applyBorder="1" applyAlignment="1">
      <alignment horizontal="right" vertical="center"/>
    </xf>
    <xf numFmtId="165" fontId="25" fillId="0" borderId="29" xfId="3" applyNumberFormat="1" applyFont="1" applyFill="1" applyBorder="1" applyAlignment="1">
      <alignment horizontal="right" vertical="center"/>
    </xf>
    <xf numFmtId="0" fontId="6" fillId="6" borderId="22" xfId="3" applyFont="1" applyFill="1" applyBorder="1" applyAlignment="1">
      <alignment vertical="center"/>
    </xf>
    <xf numFmtId="165" fontId="6" fillId="6" borderId="34" xfId="3" applyNumberFormat="1" applyFont="1" applyFill="1" applyBorder="1" applyAlignment="1">
      <alignment horizontal="right" vertical="center"/>
    </xf>
    <xf numFmtId="0" fontId="1" fillId="3" borderId="29" xfId="3" applyFont="1" applyFill="1" applyBorder="1" applyAlignment="1">
      <alignment horizontal="center" vertical="center"/>
    </xf>
    <xf numFmtId="0" fontId="1" fillId="3" borderId="30" xfId="3" applyFont="1" applyFill="1" applyBorder="1" applyAlignment="1">
      <alignment horizontal="center" vertical="center"/>
    </xf>
    <xf numFmtId="10" fontId="25" fillId="0" borderId="45" xfId="3" applyNumberFormat="1" applyFont="1" applyFill="1" applyBorder="1" applyAlignment="1">
      <alignment horizontal="right" vertical="center"/>
    </xf>
    <xf numFmtId="10" fontId="25" fillId="0" borderId="43" xfId="3" applyNumberFormat="1" applyFont="1" applyFill="1" applyBorder="1" applyAlignment="1">
      <alignment horizontal="right" vertical="center"/>
    </xf>
    <xf numFmtId="10" fontId="25" fillId="0" borderId="49" xfId="3" applyNumberFormat="1" applyFont="1" applyFill="1" applyBorder="1" applyAlignment="1">
      <alignment horizontal="right" vertical="center"/>
    </xf>
    <xf numFmtId="10" fontId="25" fillId="0" borderId="47" xfId="3" applyNumberFormat="1" applyFont="1" applyFill="1" applyBorder="1" applyAlignment="1">
      <alignment horizontal="right" vertical="center"/>
    </xf>
    <xf numFmtId="0" fontId="5" fillId="9" borderId="22" xfId="3" applyFont="1" applyFill="1" applyBorder="1" applyAlignment="1">
      <alignment horizontal="left" vertical="center" wrapText="1"/>
    </xf>
    <xf numFmtId="165" fontId="5" fillId="9" borderId="34" xfId="3" applyNumberFormat="1" applyFont="1" applyFill="1" applyBorder="1" applyAlignment="1">
      <alignment horizontal="right" vertical="center"/>
    </xf>
    <xf numFmtId="10" fontId="5" fillId="9" borderId="35" xfId="3" applyNumberFormat="1" applyFont="1" applyFill="1" applyBorder="1" applyAlignment="1">
      <alignment horizontal="right" vertical="center"/>
    </xf>
    <xf numFmtId="10" fontId="5" fillId="9" borderId="44" xfId="3" applyNumberFormat="1" applyFont="1" applyFill="1" applyBorder="1" applyAlignment="1">
      <alignment horizontal="right" vertical="center"/>
    </xf>
    <xf numFmtId="10" fontId="5" fillId="9" borderId="48" xfId="3" applyNumberFormat="1" applyFont="1" applyFill="1" applyBorder="1" applyAlignment="1">
      <alignment horizontal="right" vertical="center"/>
    </xf>
    <xf numFmtId="0" fontId="5" fillId="9" borderId="40" xfId="3" applyFont="1" applyFill="1" applyBorder="1" applyAlignment="1">
      <alignment vertical="center"/>
    </xf>
    <xf numFmtId="165" fontId="5" fillId="9" borderId="31" xfId="3" applyNumberFormat="1" applyFont="1" applyFill="1" applyBorder="1" applyAlignment="1">
      <alignment horizontal="right" vertical="center"/>
    </xf>
    <xf numFmtId="10" fontId="5" fillId="9" borderId="36" xfId="3" applyNumberFormat="1" applyFont="1" applyFill="1" applyBorder="1" applyAlignment="1">
      <alignment horizontal="right" vertical="center"/>
    </xf>
    <xf numFmtId="10" fontId="5" fillId="9" borderId="39" xfId="3" applyNumberFormat="1" applyFont="1" applyFill="1" applyBorder="1" applyAlignment="1">
      <alignment horizontal="right" vertical="center"/>
    </xf>
    <xf numFmtId="10" fontId="5" fillId="9" borderId="37" xfId="3" applyNumberFormat="1" applyFont="1" applyFill="1" applyBorder="1" applyAlignment="1">
      <alignment horizontal="right" vertical="center"/>
    </xf>
    <xf numFmtId="0" fontId="5" fillId="9" borderId="22" xfId="3" applyFont="1" applyFill="1" applyBorder="1" applyAlignment="1">
      <alignment vertical="center"/>
    </xf>
    <xf numFmtId="0" fontId="5" fillId="9" borderId="22" xfId="3" applyFont="1" applyFill="1" applyBorder="1" applyAlignment="1">
      <alignment horizontal="left" vertical="center"/>
    </xf>
    <xf numFmtId="0" fontId="5" fillId="9" borderId="22" xfId="3" applyFont="1" applyFill="1" applyBorder="1" applyAlignment="1">
      <alignment vertical="center" wrapText="1"/>
    </xf>
    <xf numFmtId="0" fontId="5" fillId="9" borderId="40" xfId="3" applyFont="1" applyFill="1" applyBorder="1" applyAlignment="1">
      <alignment horizontal="left" vertical="center" wrapText="1"/>
    </xf>
    <xf numFmtId="10" fontId="25" fillId="10" borderId="33" xfId="3" applyNumberFormat="1" applyFont="1" applyFill="1" applyBorder="1" applyAlignment="1">
      <alignment horizontal="right" vertical="center"/>
    </xf>
    <xf numFmtId="10" fontId="25" fillId="10" borderId="30" xfId="3" applyNumberFormat="1" applyFont="1" applyFill="1" applyBorder="1" applyAlignment="1">
      <alignment horizontal="right" vertical="center"/>
    </xf>
    <xf numFmtId="165" fontId="5" fillId="3" borderId="34" xfId="3" applyNumberFormat="1" applyFont="1" applyFill="1" applyBorder="1" applyAlignment="1">
      <alignment horizontal="right" vertical="center"/>
    </xf>
    <xf numFmtId="10" fontId="5" fillId="3" borderId="44" xfId="3" applyNumberFormat="1" applyFont="1" applyFill="1" applyBorder="1" applyAlignment="1">
      <alignment horizontal="right" vertical="center"/>
    </xf>
    <xf numFmtId="10" fontId="5" fillId="3" borderId="48" xfId="3" applyNumberFormat="1" applyFont="1" applyFill="1" applyBorder="1" applyAlignment="1">
      <alignment horizontal="right" vertical="center"/>
    </xf>
    <xf numFmtId="10" fontId="12" fillId="3" borderId="44" xfId="3" applyNumberFormat="1" applyFont="1" applyFill="1" applyBorder="1" applyAlignment="1">
      <alignment horizontal="right" vertical="center"/>
    </xf>
    <xf numFmtId="10" fontId="12" fillId="3" borderId="48" xfId="3" applyNumberFormat="1" applyFont="1" applyFill="1" applyBorder="1" applyAlignment="1">
      <alignment horizontal="right" vertical="center"/>
    </xf>
    <xf numFmtId="0" fontId="4" fillId="0" borderId="57" xfId="3" applyFont="1" applyFill="1" applyBorder="1" applyAlignment="1">
      <alignment vertical="center"/>
    </xf>
    <xf numFmtId="0" fontId="22" fillId="0" borderId="42" xfId="3" applyFont="1" applyFill="1" applyBorder="1" applyAlignment="1">
      <alignment vertical="center"/>
    </xf>
    <xf numFmtId="0" fontId="25" fillId="0" borderId="60" xfId="3" applyFont="1" applyFill="1" applyBorder="1" applyAlignment="1">
      <alignment vertical="center"/>
    </xf>
    <xf numFmtId="0" fontId="25" fillId="0" borderId="61" xfId="3" applyFont="1" applyFill="1" applyBorder="1" applyAlignment="1">
      <alignment vertical="center"/>
    </xf>
    <xf numFmtId="0" fontId="25" fillId="0" borderId="62" xfId="3" applyFont="1" applyFill="1" applyBorder="1" applyAlignment="1">
      <alignment vertical="center"/>
    </xf>
    <xf numFmtId="0" fontId="1" fillId="2" borderId="63" xfId="3" applyFont="1" applyFill="1" applyBorder="1" applyAlignment="1">
      <alignment horizontal="left" vertical="center" wrapText="1"/>
    </xf>
    <xf numFmtId="0" fontId="1" fillId="0" borderId="71" xfId="3" applyFont="1" applyFill="1" applyBorder="1" applyAlignment="1">
      <alignment horizontal="center" vertical="center"/>
    </xf>
    <xf numFmtId="165" fontId="25" fillId="0" borderId="73" xfId="3" applyNumberFormat="1" applyFont="1" applyFill="1" applyBorder="1" applyAlignment="1">
      <alignment horizontal="right" vertical="center"/>
    </xf>
    <xf numFmtId="165" fontId="25" fillId="0" borderId="74" xfId="3" applyNumberFormat="1" applyFont="1" applyFill="1" applyBorder="1" applyAlignment="1">
      <alignment horizontal="right" vertical="center"/>
    </xf>
    <xf numFmtId="165" fontId="25" fillId="0" borderId="75" xfId="3" applyNumberFormat="1" applyFont="1" applyFill="1" applyBorder="1" applyAlignment="1">
      <alignment horizontal="right" vertical="center"/>
    </xf>
    <xf numFmtId="165" fontId="25" fillId="0" borderId="76" xfId="3" applyNumberFormat="1" applyFont="1" applyFill="1" applyBorder="1" applyAlignment="1">
      <alignment horizontal="right" vertical="center"/>
    </xf>
    <xf numFmtId="165" fontId="1" fillId="2" borderId="78" xfId="3" applyNumberFormat="1" applyFont="1" applyFill="1" applyBorder="1" applyAlignment="1">
      <alignment horizontal="right" vertical="center"/>
    </xf>
    <xf numFmtId="165" fontId="6" fillId="6" borderId="14" xfId="3" applyNumberFormat="1" applyFont="1" applyFill="1" applyBorder="1" applyAlignment="1">
      <alignment horizontal="right" vertical="center"/>
    </xf>
    <xf numFmtId="165" fontId="1" fillId="0" borderId="73" xfId="3" applyNumberFormat="1" applyFont="1" applyFill="1" applyBorder="1" applyAlignment="1">
      <alignment horizontal="right" vertical="center"/>
    </xf>
    <xf numFmtId="10" fontId="25" fillId="0" borderId="65" xfId="3" applyNumberFormat="1" applyFont="1" applyFill="1" applyBorder="1" applyAlignment="1">
      <alignment horizontal="right" vertical="center"/>
    </xf>
    <xf numFmtId="10" fontId="25" fillId="0" borderId="66" xfId="3" applyNumberFormat="1" applyFont="1" applyFill="1" applyBorder="1" applyAlignment="1">
      <alignment horizontal="right" vertical="center"/>
    </xf>
    <xf numFmtId="10" fontId="25" fillId="0" borderId="67" xfId="3" applyNumberFormat="1" applyFont="1" applyFill="1" applyBorder="1" applyAlignment="1">
      <alignment horizontal="right" vertical="center"/>
    </xf>
    <xf numFmtId="10" fontId="5" fillId="3" borderId="69" xfId="3" applyNumberFormat="1" applyFont="1" applyFill="1" applyBorder="1" applyAlignment="1">
      <alignment horizontal="right" vertical="center"/>
    </xf>
    <xf numFmtId="10" fontId="25" fillId="0" borderId="81" xfId="3" applyNumberFormat="1" applyFont="1" applyFill="1" applyBorder="1" applyAlignment="1">
      <alignment horizontal="right" vertical="center"/>
    </xf>
    <xf numFmtId="10" fontId="25" fillId="0" borderId="82" xfId="3" applyNumberFormat="1" applyFont="1" applyFill="1" applyBorder="1" applyAlignment="1">
      <alignment horizontal="right" vertical="center"/>
    </xf>
    <xf numFmtId="10" fontId="25" fillId="0" borderId="83" xfId="3" applyNumberFormat="1" applyFont="1" applyFill="1" applyBorder="1" applyAlignment="1">
      <alignment horizontal="right" vertical="center"/>
    </xf>
    <xf numFmtId="10" fontId="5" fillId="3" borderId="84" xfId="3" applyNumberFormat="1" applyFont="1" applyFill="1" applyBorder="1" applyAlignment="1">
      <alignment horizontal="right" vertical="center"/>
    </xf>
    <xf numFmtId="0" fontId="5" fillId="9" borderId="58" xfId="3" applyFont="1" applyFill="1" applyBorder="1" applyAlignment="1">
      <alignment horizontal="left" vertical="center" wrapText="1"/>
    </xf>
    <xf numFmtId="165" fontId="5" fillId="9" borderId="72" xfId="3" applyNumberFormat="1" applyFont="1" applyFill="1" applyBorder="1" applyAlignment="1">
      <alignment horizontal="right" vertical="center"/>
    </xf>
    <xf numFmtId="10" fontId="5" fillId="9" borderId="64" xfId="3" applyNumberFormat="1" applyFont="1" applyFill="1" applyBorder="1" applyAlignment="1">
      <alignment horizontal="right" vertical="center"/>
    </xf>
    <xf numFmtId="10" fontId="5" fillId="9" borderId="79" xfId="3" applyNumberFormat="1" applyFont="1" applyFill="1" applyBorder="1" applyAlignment="1">
      <alignment horizontal="right" vertical="center"/>
    </xf>
    <xf numFmtId="0" fontId="1" fillId="9" borderId="42" xfId="3" applyFont="1" applyFill="1" applyBorder="1" applyAlignment="1">
      <alignment vertical="center"/>
    </xf>
    <xf numFmtId="165" fontId="1" fillId="9" borderId="73" xfId="3" applyNumberFormat="1" applyFont="1" applyFill="1" applyBorder="1" applyAlignment="1">
      <alignment horizontal="right" vertical="center"/>
    </xf>
    <xf numFmtId="10" fontId="1" fillId="9" borderId="45" xfId="3" applyNumberFormat="1" applyFont="1" applyFill="1" applyBorder="1" applyAlignment="1">
      <alignment horizontal="right" vertical="center"/>
    </xf>
    <xf numFmtId="10" fontId="1" fillId="9" borderId="49" xfId="3" applyNumberFormat="1" applyFont="1" applyFill="1" applyBorder="1" applyAlignment="1">
      <alignment horizontal="right" vertical="center"/>
    </xf>
    <xf numFmtId="0" fontId="22" fillId="9" borderId="42" xfId="3" applyFont="1" applyFill="1" applyBorder="1" applyAlignment="1">
      <alignment vertical="center"/>
    </xf>
    <xf numFmtId="10" fontId="25" fillId="9" borderId="45" xfId="3" applyNumberFormat="1" applyFont="1" applyFill="1" applyBorder="1" applyAlignment="1">
      <alignment horizontal="right" vertical="center"/>
    </xf>
    <xf numFmtId="10" fontId="25" fillId="9" borderId="49" xfId="3" applyNumberFormat="1" applyFont="1" applyFill="1" applyBorder="1" applyAlignment="1">
      <alignment horizontal="right" vertical="center"/>
    </xf>
    <xf numFmtId="0" fontId="1" fillId="9" borderId="59" xfId="3" applyFont="1" applyFill="1" applyBorder="1" applyAlignment="1">
      <alignment horizontal="left" vertical="center" wrapText="1"/>
    </xf>
    <xf numFmtId="10" fontId="5" fillId="9" borderId="68" xfId="3" applyNumberFormat="1" applyFont="1" applyFill="1" applyBorder="1" applyAlignment="1">
      <alignment horizontal="right" vertical="center"/>
    </xf>
    <xf numFmtId="10" fontId="5" fillId="9" borderId="80" xfId="3" applyNumberFormat="1" applyFont="1" applyFill="1" applyBorder="1" applyAlignment="1">
      <alignment horizontal="right" vertical="center"/>
    </xf>
    <xf numFmtId="165" fontId="5" fillId="9" borderId="77" xfId="3" applyNumberFormat="1" applyFont="1" applyFill="1" applyBorder="1" applyAlignment="1">
      <alignment horizontal="right" vertical="center"/>
    </xf>
    <xf numFmtId="0" fontId="0" fillId="0" borderId="2" xfId="0" applyFont="1" applyBorder="1" applyAlignment="1">
      <alignment horizontal="center"/>
    </xf>
    <xf numFmtId="0" fontId="36" fillId="9" borderId="2" xfId="0" applyFont="1" applyFill="1" applyBorder="1" applyAlignment="1" applyProtection="1">
      <alignment horizontal="center" vertical="center" wrapText="1"/>
    </xf>
    <xf numFmtId="0" fontId="36" fillId="9" borderId="88" xfId="0" applyFont="1" applyFill="1" applyBorder="1" applyAlignment="1" applyProtection="1">
      <alignment horizontal="center" vertical="center" wrapText="1"/>
    </xf>
    <xf numFmtId="0" fontId="36" fillId="9" borderId="7" xfId="0" applyFont="1" applyFill="1" applyBorder="1" applyAlignment="1" applyProtection="1">
      <alignment horizontal="center" vertical="center" wrapText="1"/>
    </xf>
    <xf numFmtId="165" fontId="32" fillId="0" borderId="88" xfId="0" applyNumberFormat="1" applyFont="1" applyBorder="1" applyAlignment="1">
      <alignment horizontal="center"/>
    </xf>
    <xf numFmtId="0" fontId="0" fillId="0" borderId="7" xfId="0" applyFont="1" applyBorder="1" applyAlignment="1">
      <alignment horizontal="center"/>
    </xf>
    <xf numFmtId="165" fontId="37" fillId="0" borderId="88" xfId="0" applyNumberFormat="1" applyFont="1" applyBorder="1" applyAlignment="1">
      <alignment horizontal="center" wrapText="1"/>
    </xf>
    <xf numFmtId="165" fontId="36" fillId="9" borderId="89" xfId="0" applyNumberFormat="1" applyFont="1" applyFill="1" applyBorder="1" applyAlignment="1" applyProtection="1">
      <alignment horizontal="center" vertical="center" wrapText="1"/>
    </xf>
    <xf numFmtId="0" fontId="36" fillId="9" borderId="11" xfId="0" applyFont="1" applyFill="1" applyBorder="1" applyAlignment="1" applyProtection="1">
      <alignment horizontal="center" vertical="center" wrapText="1"/>
    </xf>
    <xf numFmtId="0" fontId="36" fillId="9" borderId="8" xfId="0" applyFont="1" applyFill="1" applyBorder="1" applyAlignment="1" applyProtection="1">
      <alignment horizontal="center" vertical="center" wrapText="1"/>
    </xf>
    <xf numFmtId="0" fontId="38" fillId="6" borderId="40" xfId="3" applyFont="1" applyFill="1" applyBorder="1" applyAlignment="1">
      <alignment horizontal="center" vertical="center"/>
    </xf>
    <xf numFmtId="0" fontId="38" fillId="6" borderId="40" xfId="3" applyFont="1" applyFill="1" applyBorder="1" applyAlignment="1">
      <alignment horizontal="center" vertical="center" wrapText="1"/>
    </xf>
    <xf numFmtId="0" fontId="38" fillId="6" borderId="70" xfId="3" applyFont="1" applyFill="1" applyBorder="1" applyAlignment="1">
      <alignment horizontal="center" vertical="center"/>
    </xf>
    <xf numFmtId="0" fontId="38" fillId="6" borderId="70" xfId="3" applyFont="1" applyFill="1" applyBorder="1" applyAlignment="1">
      <alignment horizontal="center" vertical="center" wrapText="1"/>
    </xf>
    <xf numFmtId="0" fontId="27" fillId="2" borderId="2" xfId="3" applyFont="1" applyFill="1" applyBorder="1" applyAlignment="1">
      <alignment vertical="center"/>
    </xf>
    <xf numFmtId="0" fontId="28" fillId="3" borderId="4" xfId="3" applyFont="1" applyFill="1" applyBorder="1"/>
    <xf numFmtId="0" fontId="21" fillId="3" borderId="4" xfId="3" applyFont="1" applyFill="1" applyBorder="1" applyAlignment="1">
      <alignment horizontal="center" vertical="center" wrapText="1"/>
    </xf>
    <xf numFmtId="165" fontId="21" fillId="3" borderId="2" xfId="3" applyNumberFormat="1" applyFont="1" applyFill="1" applyBorder="1" applyAlignment="1">
      <alignment horizontal="center" vertical="center" wrapText="1"/>
    </xf>
    <xf numFmtId="0" fontId="14" fillId="3" borderId="4" xfId="3" applyFill="1" applyBorder="1"/>
    <xf numFmtId="10" fontId="21" fillId="2" borderId="4" xfId="3" applyNumberFormat="1" applyFont="1" applyFill="1" applyBorder="1" applyAlignment="1">
      <alignment horizontal="center" vertical="center" wrapText="1"/>
    </xf>
    <xf numFmtId="165" fontId="21" fillId="2" borderId="4" xfId="3" applyNumberFormat="1" applyFont="1" applyFill="1" applyBorder="1" applyAlignment="1">
      <alignment horizontal="center" vertical="center" wrapText="1"/>
    </xf>
    <xf numFmtId="165" fontId="30" fillId="2" borderId="12" xfId="3" applyNumberFormat="1" applyFont="1" applyFill="1" applyBorder="1" applyAlignment="1">
      <alignment horizontal="center" vertical="center" wrapText="1"/>
    </xf>
    <xf numFmtId="165" fontId="29" fillId="2" borderId="11" xfId="3" applyNumberFormat="1" applyFont="1" applyFill="1" applyBorder="1" applyAlignment="1">
      <alignment horizontal="center" vertical="center" wrapText="1"/>
    </xf>
    <xf numFmtId="0" fontId="2" fillId="4" borderId="3" xfId="3" applyFont="1" applyFill="1" applyBorder="1" applyAlignment="1">
      <alignment horizontal="center" vertical="center" wrapText="1"/>
    </xf>
    <xf numFmtId="10" fontId="5" fillId="9" borderId="14" xfId="3" applyNumberFormat="1" applyFont="1" applyFill="1" applyBorder="1" applyAlignment="1">
      <alignment horizontal="right" vertical="center"/>
    </xf>
    <xf numFmtId="43" fontId="5" fillId="9" borderId="70" xfId="2" applyFont="1" applyFill="1" applyBorder="1" applyAlignment="1">
      <alignment horizontal="right" vertical="center"/>
    </xf>
    <xf numFmtId="43" fontId="25" fillId="10" borderId="73" xfId="2" applyFont="1" applyFill="1" applyBorder="1" applyAlignment="1">
      <alignment horizontal="right" vertical="center"/>
    </xf>
    <xf numFmtId="43" fontId="25" fillId="10" borderId="93" xfId="2" applyFont="1" applyFill="1" applyBorder="1" applyAlignment="1">
      <alignment horizontal="right" vertical="center"/>
    </xf>
    <xf numFmtId="43" fontId="5" fillId="9" borderId="14" xfId="2" applyFont="1" applyFill="1" applyBorder="1" applyAlignment="1">
      <alignment horizontal="right" vertical="center"/>
    </xf>
    <xf numFmtId="43" fontId="6" fillId="6" borderId="14" xfId="2" applyFont="1" applyFill="1" applyBorder="1" applyAlignment="1">
      <alignment horizontal="right" vertical="center"/>
    </xf>
    <xf numFmtId="43" fontId="5" fillId="9" borderId="72" xfId="2" applyFont="1" applyFill="1" applyBorder="1" applyAlignment="1">
      <alignment horizontal="right" vertical="center"/>
    </xf>
    <xf numFmtId="43" fontId="1" fillId="9" borderId="73" xfId="2" applyFont="1" applyFill="1" applyBorder="1" applyAlignment="1">
      <alignment horizontal="right" vertical="center"/>
    </xf>
    <xf numFmtId="43" fontId="25" fillId="0" borderId="73" xfId="2" applyFont="1" applyFill="1" applyBorder="1" applyAlignment="1">
      <alignment horizontal="right" vertical="center"/>
    </xf>
    <xf numFmtId="43" fontId="25" fillId="9" borderId="73" xfId="2" applyFont="1" applyFill="1" applyBorder="1" applyAlignment="1">
      <alignment horizontal="right" vertical="center"/>
    </xf>
    <xf numFmtId="43" fontId="5" fillId="9" borderId="77" xfId="2" applyFont="1" applyFill="1" applyBorder="1" applyAlignment="1">
      <alignment horizontal="right" vertical="center"/>
    </xf>
    <xf numFmtId="43" fontId="25" fillId="0" borderId="74" xfId="2" applyFont="1" applyFill="1" applyBorder="1" applyAlignment="1">
      <alignment horizontal="right" vertical="center"/>
    </xf>
    <xf numFmtId="43" fontId="25" fillId="0" borderId="75" xfId="2" applyFont="1" applyFill="1" applyBorder="1" applyAlignment="1">
      <alignment horizontal="right" vertical="center"/>
    </xf>
    <xf numFmtId="43" fontId="25" fillId="0" borderId="76" xfId="2" applyFont="1" applyFill="1" applyBorder="1" applyAlignment="1">
      <alignment horizontal="right" vertical="center"/>
    </xf>
    <xf numFmtId="43" fontId="5" fillId="3" borderId="78" xfId="2" applyFont="1" applyFill="1" applyBorder="1" applyAlignment="1">
      <alignment horizontal="right" vertical="center"/>
    </xf>
    <xf numFmtId="43" fontId="12" fillId="3" borderId="14" xfId="2" applyFont="1" applyFill="1" applyBorder="1" applyAlignment="1">
      <alignment horizontal="right" vertical="center"/>
    </xf>
    <xf numFmtId="0" fontId="20" fillId="4" borderId="3" xfId="3" applyFont="1" applyFill="1" applyBorder="1" applyAlignment="1">
      <alignment horizontal="center" vertical="center" wrapText="1"/>
    </xf>
    <xf numFmtId="0" fontId="34" fillId="8" borderId="50" xfId="0" applyFont="1" applyFill="1" applyBorder="1" applyAlignment="1">
      <alignment horizontal="center" vertical="center" wrapText="1"/>
    </xf>
    <xf numFmtId="0" fontId="34" fillId="8" borderId="51" xfId="0" applyFont="1" applyFill="1" applyBorder="1" applyAlignment="1">
      <alignment horizontal="center" vertical="center" wrapText="1"/>
    </xf>
    <xf numFmtId="0" fontId="34" fillId="8" borderId="52" xfId="0" applyFont="1" applyFill="1" applyBorder="1" applyAlignment="1">
      <alignment horizontal="center" vertical="center" wrapText="1"/>
    </xf>
    <xf numFmtId="0" fontId="34" fillId="8" borderId="1" xfId="0" applyFont="1" applyFill="1" applyBorder="1" applyAlignment="1">
      <alignment horizontal="center" vertical="center" wrapText="1"/>
    </xf>
    <xf numFmtId="0" fontId="34" fillId="8" borderId="0" xfId="0" applyFont="1" applyFill="1" applyBorder="1" applyAlignment="1">
      <alignment horizontal="center" vertical="center" wrapText="1"/>
    </xf>
    <xf numFmtId="0" fontId="34" fillId="8" borderId="56" xfId="0" applyFont="1" applyFill="1" applyBorder="1" applyAlignment="1">
      <alignment horizontal="center" vertical="center" wrapText="1"/>
    </xf>
    <xf numFmtId="0" fontId="34" fillId="8" borderId="53" xfId="0" applyFont="1" applyFill="1" applyBorder="1" applyAlignment="1">
      <alignment horizontal="center" vertical="center" wrapText="1"/>
    </xf>
    <xf numFmtId="0" fontId="34" fillId="8" borderId="54" xfId="0" applyFont="1" applyFill="1" applyBorder="1" applyAlignment="1">
      <alignment horizontal="center" vertical="center" wrapText="1"/>
    </xf>
    <xf numFmtId="0" fontId="34" fillId="8" borderId="55" xfId="0" applyFont="1" applyFill="1" applyBorder="1" applyAlignment="1">
      <alignment horizontal="center" vertical="center" wrapText="1"/>
    </xf>
    <xf numFmtId="0" fontId="31" fillId="8" borderId="26" xfId="0" applyFont="1" applyFill="1" applyBorder="1" applyAlignment="1">
      <alignment horizontal="center" vertical="center"/>
    </xf>
    <xf numFmtId="0" fontId="31" fillId="8" borderId="28" xfId="0" applyFont="1" applyFill="1" applyBorder="1" applyAlignment="1">
      <alignment horizontal="center" vertical="center"/>
    </xf>
    <xf numFmtId="0" fontId="31" fillId="8" borderId="27" xfId="0" applyFont="1" applyFill="1" applyBorder="1" applyAlignment="1">
      <alignment horizontal="center" vertical="center"/>
    </xf>
    <xf numFmtId="0" fontId="0" fillId="7" borderId="2" xfId="0" applyFill="1" applyBorder="1" applyAlignment="1">
      <alignment horizontal="center"/>
    </xf>
    <xf numFmtId="0" fontId="0" fillId="0" borderId="2" xfId="0" applyBorder="1" applyAlignment="1">
      <alignment horizontal="left" vertical="center" wrapText="1"/>
    </xf>
    <xf numFmtId="0" fontId="0" fillId="0" borderId="2" xfId="0" applyBorder="1" applyAlignment="1">
      <alignment horizontal="left" vertical="center"/>
    </xf>
    <xf numFmtId="0" fontId="18" fillId="3" borderId="15" xfId="3" applyFont="1" applyFill="1" applyBorder="1" applyAlignment="1">
      <alignment horizontal="center" vertical="center"/>
    </xf>
    <xf numFmtId="0" fontId="18" fillId="3" borderId="16" xfId="3" applyFont="1" applyFill="1" applyBorder="1" applyAlignment="1">
      <alignment horizontal="center" vertical="center"/>
    </xf>
    <xf numFmtId="0" fontId="18" fillId="3" borderId="9" xfId="3" applyFont="1" applyFill="1" applyBorder="1" applyAlignment="1">
      <alignment horizontal="center" vertical="center"/>
    </xf>
    <xf numFmtId="10" fontId="29" fillId="2" borderId="19" xfId="3" applyNumberFormat="1" applyFont="1" applyFill="1" applyBorder="1" applyAlignment="1">
      <alignment horizontal="center" vertical="center" wrapText="1"/>
    </xf>
    <xf numFmtId="10" fontId="29" fillId="2" borderId="20" xfId="3" applyNumberFormat="1" applyFont="1" applyFill="1" applyBorder="1" applyAlignment="1">
      <alignment horizontal="center" vertical="center" wrapText="1"/>
    </xf>
    <xf numFmtId="10" fontId="29" fillId="2" borderId="21" xfId="3" applyNumberFormat="1" applyFont="1" applyFill="1" applyBorder="1" applyAlignment="1">
      <alignment horizontal="center" vertical="center" wrapText="1"/>
    </xf>
    <xf numFmtId="10" fontId="29" fillId="2" borderId="11" xfId="3" applyNumberFormat="1" applyFont="1" applyFill="1" applyBorder="1" applyAlignment="1">
      <alignment horizontal="center" vertical="center" wrapText="1"/>
    </xf>
    <xf numFmtId="0" fontId="33" fillId="4" borderId="17" xfId="3" applyFont="1" applyFill="1" applyBorder="1" applyAlignment="1">
      <alignment horizontal="center" vertical="center" wrapText="1"/>
    </xf>
    <xf numFmtId="0" fontId="33" fillId="4" borderId="18" xfId="3" applyFont="1" applyFill="1" applyBorder="1" applyAlignment="1">
      <alignment horizontal="center" vertical="center" wrapText="1"/>
    </xf>
    <xf numFmtId="0" fontId="18" fillId="2" borderId="22" xfId="3" applyFont="1" applyFill="1" applyBorder="1" applyAlignment="1">
      <alignment horizontal="center" vertical="center" wrapText="1"/>
    </xf>
    <xf numFmtId="0" fontId="18" fillId="2" borderId="23" xfId="3" applyFont="1" applyFill="1" applyBorder="1" applyAlignment="1">
      <alignment horizontal="center" vertical="center" wrapText="1"/>
    </xf>
    <xf numFmtId="0" fontId="18" fillId="2" borderId="24" xfId="3" applyFont="1" applyFill="1" applyBorder="1" applyAlignment="1">
      <alignment horizontal="center" vertical="center" wrapText="1"/>
    </xf>
    <xf numFmtId="0" fontId="20" fillId="4" borderId="13" xfId="3" applyFont="1" applyFill="1" applyBorder="1" applyAlignment="1">
      <alignment horizontal="center" vertical="center" wrapText="1"/>
    </xf>
    <xf numFmtId="0" fontId="20" fillId="4" borderId="3" xfId="3" applyFont="1" applyFill="1" applyBorder="1" applyAlignment="1">
      <alignment horizontal="center" vertical="center" wrapText="1"/>
    </xf>
    <xf numFmtId="0" fontId="20" fillId="4" borderId="26" xfId="3" applyFont="1" applyFill="1" applyBorder="1" applyAlignment="1">
      <alignment horizontal="center" vertical="center" wrapText="1"/>
    </xf>
    <xf numFmtId="0" fontId="20" fillId="4" borderId="27" xfId="3" applyFont="1" applyFill="1" applyBorder="1" applyAlignment="1">
      <alignment horizontal="center" vertical="center" wrapText="1"/>
    </xf>
    <xf numFmtId="0" fontId="20" fillId="4" borderId="2" xfId="3" applyFont="1" applyFill="1" applyBorder="1" applyAlignment="1">
      <alignment horizontal="center" vertical="center" wrapText="1"/>
    </xf>
    <xf numFmtId="0" fontId="14" fillId="0" borderId="2" xfId="3" applyBorder="1" applyAlignment="1">
      <alignment horizontal="left" vertical="center"/>
    </xf>
    <xf numFmtId="0" fontId="17" fillId="0" borderId="2" xfId="3" applyFont="1" applyBorder="1" applyAlignment="1">
      <alignment horizontal="center" vertical="center"/>
    </xf>
    <xf numFmtId="0" fontId="14" fillId="0" borderId="2" xfId="3" applyFont="1" applyBorder="1" applyAlignment="1">
      <alignment horizontal="left" vertical="center"/>
    </xf>
    <xf numFmtId="0" fontId="15" fillId="0" borderId="2" xfId="3" applyFont="1" applyBorder="1" applyAlignment="1">
      <alignment horizontal="left" vertical="center"/>
    </xf>
    <xf numFmtId="0" fontId="12" fillId="0" borderId="2" xfId="3" applyFont="1" applyBorder="1" applyAlignment="1">
      <alignment horizontal="left" vertical="center"/>
    </xf>
    <xf numFmtId="0" fontId="20" fillId="4" borderId="25" xfId="3" applyFont="1" applyFill="1" applyBorder="1" applyAlignment="1">
      <alignment horizontal="center" vertical="center" wrapText="1"/>
    </xf>
    <xf numFmtId="0" fontId="16" fillId="3" borderId="26" xfId="3" applyFont="1" applyFill="1" applyBorder="1" applyAlignment="1">
      <alignment horizontal="center" vertical="center" wrapText="1"/>
    </xf>
    <xf numFmtId="0" fontId="16" fillId="3" borderId="28" xfId="3" applyFont="1" applyFill="1" applyBorder="1" applyAlignment="1">
      <alignment horizontal="center" vertical="center"/>
    </xf>
    <xf numFmtId="0" fontId="16" fillId="3" borderId="27" xfId="3" applyFont="1" applyFill="1" applyBorder="1" applyAlignment="1">
      <alignment horizontal="center" vertical="center"/>
    </xf>
    <xf numFmtId="0" fontId="22" fillId="3" borderId="26" xfId="3" applyFont="1" applyFill="1" applyBorder="1" applyAlignment="1">
      <alignment horizontal="center" vertical="center" wrapText="1"/>
    </xf>
    <xf numFmtId="0" fontId="22" fillId="0" borderId="28" xfId="0" applyFont="1" applyBorder="1" applyAlignment="1">
      <alignment horizontal="center" vertical="center" wrapText="1"/>
    </xf>
    <xf numFmtId="0" fontId="22"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7" xfId="0" applyFont="1" applyBorder="1" applyAlignment="1">
      <alignment horizontal="center" vertical="center" wrapText="1"/>
    </xf>
    <xf numFmtId="0" fontId="22" fillId="0" borderId="26" xfId="3" applyFont="1" applyFill="1" applyBorder="1" applyAlignment="1">
      <alignment horizontal="left" vertical="center" wrapText="1"/>
    </xf>
    <xf numFmtId="0" fontId="22" fillId="0" borderId="28" xfId="0" applyFont="1" applyBorder="1" applyAlignment="1">
      <alignment horizontal="left" vertical="center" wrapText="1"/>
    </xf>
    <xf numFmtId="0" fontId="22" fillId="0" borderId="27" xfId="0" applyFont="1" applyBorder="1" applyAlignment="1">
      <alignment horizontal="left" vertical="center" wrapText="1"/>
    </xf>
    <xf numFmtId="0" fontId="27" fillId="3" borderId="0" xfId="3" applyFont="1" applyFill="1" applyAlignment="1">
      <alignment horizontal="center"/>
    </xf>
    <xf numFmtId="0" fontId="38" fillId="3" borderId="31" xfId="3" applyFont="1" applyFill="1" applyBorder="1" applyAlignment="1">
      <alignment horizontal="center" vertical="center"/>
    </xf>
    <xf numFmtId="0" fontId="38" fillId="3" borderId="36" xfId="3" applyFont="1" applyFill="1" applyBorder="1" applyAlignment="1">
      <alignment horizontal="center" vertical="center"/>
    </xf>
    <xf numFmtId="0" fontId="35" fillId="9" borderId="85" xfId="0" applyFont="1" applyFill="1" applyBorder="1" applyAlignment="1" applyProtection="1">
      <alignment horizontal="center" vertical="center" wrapText="1"/>
    </xf>
    <xf numFmtId="0" fontId="35" fillId="9" borderId="86" xfId="0" applyFont="1" applyFill="1" applyBorder="1" applyAlignment="1" applyProtection="1">
      <alignment horizontal="center" vertical="center" wrapText="1"/>
    </xf>
    <xf numFmtId="0" fontId="35" fillId="9" borderId="87" xfId="0" applyFont="1" applyFill="1" applyBorder="1" applyAlignment="1" applyProtection="1">
      <alignment horizontal="center" vertical="center" wrapText="1"/>
    </xf>
    <xf numFmtId="0" fontId="39" fillId="6" borderId="84" xfId="3" applyFont="1" applyFill="1" applyBorder="1" applyAlignment="1">
      <alignment horizontal="center" vertical="center" wrapText="1"/>
    </xf>
    <xf numFmtId="0" fontId="39" fillId="6" borderId="92" xfId="3" applyFont="1" applyFill="1" applyBorder="1" applyAlignment="1">
      <alignment horizontal="center" vertical="center" wrapText="1"/>
    </xf>
    <xf numFmtId="0" fontId="39" fillId="6" borderId="38" xfId="3" applyFont="1" applyFill="1" applyBorder="1" applyAlignment="1">
      <alignment horizontal="center" vertical="center" wrapText="1"/>
    </xf>
    <xf numFmtId="0" fontId="39" fillId="6" borderId="90" xfId="3" applyFont="1" applyFill="1" applyBorder="1" applyAlignment="1">
      <alignment horizontal="center" vertical="center" wrapText="1"/>
    </xf>
    <xf numFmtId="0" fontId="39" fillId="6" borderId="94" xfId="3" applyFont="1" applyFill="1" applyBorder="1" applyAlignment="1">
      <alignment horizontal="center" vertical="center" wrapText="1"/>
    </xf>
    <xf numFmtId="0" fontId="39" fillId="6" borderId="91" xfId="3" applyFont="1" applyFill="1" applyBorder="1" applyAlignment="1">
      <alignment horizontal="center" vertical="center" wrapText="1"/>
    </xf>
    <xf numFmtId="0" fontId="38" fillId="3" borderId="40" xfId="3" applyFont="1" applyFill="1" applyBorder="1" applyAlignment="1">
      <alignment horizontal="center" vertical="center" wrapText="1"/>
    </xf>
    <xf numFmtId="0" fontId="38" fillId="3" borderId="46" xfId="3" applyFont="1" applyFill="1" applyBorder="1" applyAlignment="1">
      <alignment horizontal="center" vertical="center"/>
    </xf>
    <xf numFmtId="0" fontId="38" fillId="6" borderId="31" xfId="3" applyFont="1" applyFill="1" applyBorder="1" applyAlignment="1">
      <alignment horizontal="center" vertical="center"/>
    </xf>
    <xf numFmtId="0" fontId="38" fillId="6" borderId="36" xfId="3" applyFont="1" applyFill="1" applyBorder="1" applyAlignment="1">
      <alignment horizontal="center" vertical="center"/>
    </xf>
    <xf numFmtId="0" fontId="22" fillId="3" borderId="0" xfId="3" applyFont="1" applyFill="1" applyBorder="1" applyAlignment="1">
      <alignment horizontal="center" vertical="center"/>
    </xf>
  </cellXfs>
  <cellStyles count="4">
    <cellStyle name="Euro" xfId="1"/>
    <cellStyle name="Milliers" xfId="2" builtinId="3"/>
    <cellStyle name="Normal" xfId="0" builtinId="0"/>
    <cellStyle name="Normal 2" xfId="3"/>
  </cellStyles>
  <dxfs count="5">
    <dxf>
      <font>
        <color theme="0" tint="-0.24994659260841701"/>
      </font>
    </dxf>
    <dxf>
      <font>
        <color theme="0"/>
      </font>
    </dxf>
    <dxf>
      <font>
        <b/>
        <i val="0"/>
      </font>
      <numFmt numFmtId="0" formatCode="General"/>
      <fill>
        <patternFill>
          <bgColor rgb="FFFF0000"/>
        </patternFill>
      </fill>
    </dxf>
    <dxf>
      <font>
        <color theme="0" tint="-0.24994659260841701"/>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423068</xdr:colOff>
      <xdr:row>0</xdr:row>
      <xdr:rowOff>81889</xdr:rowOff>
    </xdr:from>
    <xdr:to>
      <xdr:col>6</xdr:col>
      <xdr:colOff>561446</xdr:colOff>
      <xdr:row>0</xdr:row>
      <xdr:rowOff>1029919</xdr:rowOff>
    </xdr:to>
    <xdr:pic>
      <xdr:nvPicPr>
        <xdr:cNvPr id="1074"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70735" y="81889"/>
          <a:ext cx="1069711" cy="948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200553</xdr:colOff>
      <xdr:row>0</xdr:row>
      <xdr:rowOff>187193</xdr:rowOff>
    </xdr:from>
    <xdr:to>
      <xdr:col>1</xdr:col>
      <xdr:colOff>2473061</xdr:colOff>
      <xdr:row>0</xdr:row>
      <xdr:rowOff>892043</xdr:rowOff>
    </xdr:to>
    <xdr:pic>
      <xdr:nvPicPr>
        <xdr:cNvPr id="1075" name="Imag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553" y="187193"/>
          <a:ext cx="3059908"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57573</xdr:colOff>
      <xdr:row>0</xdr:row>
      <xdr:rowOff>199813</xdr:rowOff>
    </xdr:from>
    <xdr:to>
      <xdr:col>7</xdr:col>
      <xdr:colOff>1120140</xdr:colOff>
      <xdr:row>0</xdr:row>
      <xdr:rowOff>952500</xdr:rowOff>
    </xdr:to>
    <xdr:sp macro="" textlink="">
      <xdr:nvSpPr>
        <xdr:cNvPr id="1025" name="Zone de texte 2"/>
        <xdr:cNvSpPr txBox="1">
          <a:spLocks noChangeArrowheads="1"/>
        </xdr:cNvSpPr>
      </xdr:nvSpPr>
      <xdr:spPr bwMode="auto">
        <a:xfrm>
          <a:off x="10767906" y="199813"/>
          <a:ext cx="1062567" cy="75268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800" b="0" i="0" u="none" strike="noStrike" baseline="0">
              <a:solidFill>
                <a:srgbClr val="000000"/>
              </a:solidFill>
              <a:latin typeface="Arial"/>
              <a:cs typeface="Arial"/>
            </a:rPr>
            <a:t>Ce document est cofinancé par les fonds européens structurels et d’investissement.</a:t>
          </a:r>
        </a:p>
        <a:p>
          <a:pPr algn="l" rtl="0">
            <a:defRPr sz="1000"/>
          </a:pPr>
          <a:endParaRPr lang="fr-FR" sz="8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960120</xdr:colOff>
          <xdr:row>18</xdr:row>
          <xdr:rowOff>0</xdr:rowOff>
        </xdr:from>
        <xdr:to>
          <xdr:col>3</xdr:col>
          <xdr:colOff>297180</xdr:colOff>
          <xdr:row>19</xdr:row>
          <xdr:rowOff>22860</xdr:rowOff>
        </xdr:to>
        <xdr:sp macro="" textlink="">
          <xdr:nvSpPr>
            <xdr:cNvPr id="2100" name="Check Box 52" hidden="1">
              <a:extLst>
                <a:ext uri="{63B3BB69-23CF-44E3-9099-C40C66FF867C}">
                  <a14:compatExt spid="_x0000_s210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Case à cocher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38100</xdr:rowOff>
        </xdr:from>
        <xdr:to>
          <xdr:col>5</xdr:col>
          <xdr:colOff>304800</xdr:colOff>
          <xdr:row>19</xdr:row>
          <xdr:rowOff>60960</xdr:rowOff>
        </xdr:to>
        <xdr:sp macro="" textlink="">
          <xdr:nvSpPr>
            <xdr:cNvPr id="2101" name="Check Box 53" hidden="1">
              <a:extLst>
                <a:ext uri="{63B3BB69-23CF-44E3-9099-C40C66FF867C}">
                  <a14:compatExt spid="_x0000_s210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Case à cocher 53</a:t>
              </a:r>
            </a:p>
          </xdr:txBody>
        </xdr:sp>
        <xdr:clientData/>
      </xdr:twoCellAnchor>
    </mc:Choice>
    <mc:Fallback/>
  </mc:AlternateContent>
  <xdr:twoCellAnchor editAs="oneCell">
    <xdr:from>
      <xdr:col>1</xdr:col>
      <xdr:colOff>3162300</xdr:colOff>
      <xdr:row>0</xdr:row>
      <xdr:rowOff>0</xdr:rowOff>
    </xdr:from>
    <xdr:to>
      <xdr:col>8</xdr:col>
      <xdr:colOff>193548</xdr:colOff>
      <xdr:row>8</xdr:row>
      <xdr:rowOff>143256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43275" y="0"/>
          <a:ext cx="6480048" cy="1438656"/>
        </a:xfrm>
        <a:prstGeom prst="rect">
          <a:avLst/>
        </a:prstGeom>
      </xdr:spPr>
    </xdr:pic>
    <xdr:clientData/>
  </xdr:twoCellAnchor>
  <xdr:twoCellAnchor>
    <xdr:from>
      <xdr:col>19</xdr:col>
      <xdr:colOff>617220</xdr:colOff>
      <xdr:row>76</xdr:row>
      <xdr:rowOff>0</xdr:rowOff>
    </xdr:from>
    <xdr:to>
      <xdr:col>21</xdr:col>
      <xdr:colOff>106680</xdr:colOff>
      <xdr:row>80</xdr:row>
      <xdr:rowOff>22860</xdr:rowOff>
    </xdr:to>
    <xdr:sp macro="" textlink="">
      <xdr:nvSpPr>
        <xdr:cNvPr id="2102" name="Zone de texte 2"/>
        <xdr:cNvSpPr txBox="1">
          <a:spLocks noChangeArrowheads="1"/>
        </xdr:cNvSpPr>
      </xdr:nvSpPr>
      <xdr:spPr bwMode="auto">
        <a:xfrm>
          <a:off x="22509480" y="15476220"/>
          <a:ext cx="1059180" cy="7543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800" b="0" i="0" u="none" strike="noStrike" baseline="0">
              <a:solidFill>
                <a:srgbClr val="000000"/>
              </a:solidFill>
              <a:latin typeface="Arial"/>
              <a:cs typeface="Arial"/>
            </a:rPr>
            <a:t>Ce document est cofinancé par les fonds européens structurels et d’investissement.</a:t>
          </a:r>
        </a:p>
        <a:p>
          <a:pPr algn="l" rtl="0">
            <a:defRPr sz="1000"/>
          </a:pPr>
          <a:endParaRPr lang="fr-FR" sz="800" b="0" i="0" u="none" strike="noStrike" baseline="0">
            <a:solidFill>
              <a:srgbClr val="000000"/>
            </a:solidFill>
            <a:latin typeface="Arial"/>
            <a:cs typeface="Arial"/>
          </a:endParaRPr>
        </a:p>
      </xdr:txBody>
    </xdr:sp>
    <xdr:clientData/>
  </xdr:twoCellAnchor>
  <xdr:twoCellAnchor>
    <xdr:from>
      <xdr:col>7</xdr:col>
      <xdr:colOff>562792</xdr:colOff>
      <xdr:row>2</xdr:row>
      <xdr:rowOff>10887</xdr:rowOff>
    </xdr:from>
    <xdr:to>
      <xdr:col>8</xdr:col>
      <xdr:colOff>620487</xdr:colOff>
      <xdr:row>6</xdr:row>
      <xdr:rowOff>94706</xdr:rowOff>
    </xdr:to>
    <xdr:sp macro="" textlink="">
      <xdr:nvSpPr>
        <xdr:cNvPr id="2103" name="Zone de texte 2"/>
        <xdr:cNvSpPr txBox="1">
          <a:spLocks noChangeArrowheads="1"/>
        </xdr:cNvSpPr>
      </xdr:nvSpPr>
      <xdr:spPr bwMode="auto">
        <a:xfrm>
          <a:off x="9456421" y="337458"/>
          <a:ext cx="1059180" cy="73696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800" b="0" i="0" u="none" strike="noStrike" baseline="0">
              <a:solidFill>
                <a:srgbClr val="000000"/>
              </a:solidFill>
              <a:latin typeface="Arial"/>
              <a:cs typeface="Arial"/>
            </a:rPr>
            <a:t>Ce document est cofinancé par les fonds européens structurels et d’investissement.</a:t>
          </a:r>
        </a:p>
        <a:p>
          <a:pPr algn="l" rtl="0">
            <a:defRPr sz="1000"/>
          </a:pPr>
          <a:endParaRPr lang="fr-FR" sz="8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12"/>
  <sheetViews>
    <sheetView showGridLines="0" zoomScale="70" zoomScaleNormal="70" workbookViewId="0">
      <selection activeCell="K6" sqref="K6"/>
    </sheetView>
  </sheetViews>
  <sheetFormatPr baseColWidth="10" defaultRowHeight="14.4" x14ac:dyDescent="0.3"/>
  <cols>
    <col min="8" max="8" width="102.33203125" customWidth="1"/>
  </cols>
  <sheetData>
    <row r="1" spans="1:8" ht="60" customHeight="1" x14ac:dyDescent="0.3">
      <c r="A1" s="206" t="s">
        <v>19</v>
      </c>
      <c r="B1" s="207"/>
      <c r="C1" s="207"/>
      <c r="D1" s="207"/>
      <c r="E1" s="207"/>
      <c r="F1" s="207"/>
      <c r="G1" s="207"/>
      <c r="H1" s="208"/>
    </row>
    <row r="2" spans="1:8" ht="15" customHeight="1" x14ac:dyDescent="0.3">
      <c r="A2" s="197" t="s">
        <v>76</v>
      </c>
      <c r="B2" s="198"/>
      <c r="C2" s="198"/>
      <c r="D2" s="198"/>
      <c r="E2" s="198"/>
      <c r="F2" s="198"/>
      <c r="G2" s="198"/>
      <c r="H2" s="199"/>
    </row>
    <row r="3" spans="1:8" x14ac:dyDescent="0.3">
      <c r="A3" s="200"/>
      <c r="B3" s="201"/>
      <c r="C3" s="201"/>
      <c r="D3" s="201"/>
      <c r="E3" s="201"/>
      <c r="F3" s="201"/>
      <c r="G3" s="201"/>
      <c r="H3" s="202"/>
    </row>
    <row r="4" spans="1:8" ht="35.25" customHeight="1" x14ac:dyDescent="0.3">
      <c r="A4" s="203"/>
      <c r="B4" s="204"/>
      <c r="C4" s="204"/>
      <c r="D4" s="204"/>
      <c r="E4" s="204"/>
      <c r="F4" s="204"/>
      <c r="G4" s="204"/>
      <c r="H4" s="205"/>
    </row>
    <row r="5" spans="1:8" x14ac:dyDescent="0.3">
      <c r="A5" s="209" t="s">
        <v>20</v>
      </c>
      <c r="B5" s="209"/>
      <c r="C5" s="209"/>
      <c r="D5" s="209"/>
      <c r="E5" s="209"/>
      <c r="F5" s="209"/>
      <c r="G5" s="209"/>
      <c r="H5" s="209"/>
    </row>
    <row r="6" spans="1:8" ht="267" customHeight="1" x14ac:dyDescent="0.3">
      <c r="A6" s="210" t="s">
        <v>21</v>
      </c>
      <c r="B6" s="211"/>
      <c r="C6" s="211"/>
      <c r="D6" s="211"/>
      <c r="E6" s="211"/>
      <c r="F6" s="211"/>
      <c r="G6" s="211"/>
      <c r="H6" s="211"/>
    </row>
    <row r="7" spans="1:8" x14ac:dyDescent="0.3">
      <c r="A7" s="209" t="s">
        <v>22</v>
      </c>
      <c r="B7" s="209"/>
      <c r="C7" s="209"/>
      <c r="D7" s="209"/>
      <c r="E7" s="209"/>
      <c r="F7" s="209"/>
      <c r="G7" s="209"/>
      <c r="H7" s="209"/>
    </row>
    <row r="8" spans="1:8" ht="100.5" customHeight="1" x14ac:dyDescent="0.3">
      <c r="A8" s="210" t="s">
        <v>23</v>
      </c>
      <c r="B8" s="211"/>
      <c r="C8" s="211"/>
      <c r="D8" s="211"/>
      <c r="E8" s="211"/>
      <c r="F8" s="211"/>
      <c r="G8" s="211"/>
      <c r="H8" s="211"/>
    </row>
    <row r="9" spans="1:8" x14ac:dyDescent="0.3">
      <c r="A9" s="209" t="s">
        <v>24</v>
      </c>
      <c r="B9" s="209"/>
      <c r="C9" s="209"/>
      <c r="D9" s="209"/>
      <c r="E9" s="209"/>
      <c r="F9" s="209"/>
      <c r="G9" s="209"/>
      <c r="H9" s="209"/>
    </row>
    <row r="10" spans="1:8" ht="78.75" customHeight="1" x14ac:dyDescent="0.3">
      <c r="A10" s="210" t="s">
        <v>25</v>
      </c>
      <c r="B10" s="211"/>
      <c r="C10" s="211"/>
      <c r="D10" s="211"/>
      <c r="E10" s="211"/>
      <c r="F10" s="211"/>
      <c r="G10" s="211"/>
      <c r="H10" s="211"/>
    </row>
    <row r="11" spans="1:8" x14ac:dyDescent="0.3">
      <c r="A11" s="209" t="s">
        <v>26</v>
      </c>
      <c r="B11" s="209"/>
      <c r="C11" s="209"/>
      <c r="D11" s="209"/>
      <c r="E11" s="209"/>
      <c r="F11" s="209"/>
      <c r="G11" s="209"/>
      <c r="H11" s="209"/>
    </row>
    <row r="12" spans="1:8" ht="92.25" customHeight="1" x14ac:dyDescent="0.3">
      <c r="A12" s="210" t="s">
        <v>27</v>
      </c>
      <c r="B12" s="211"/>
      <c r="C12" s="211"/>
      <c r="D12" s="211"/>
      <c r="E12" s="211"/>
      <c r="F12" s="211"/>
      <c r="G12" s="211"/>
      <c r="H12" s="211"/>
    </row>
  </sheetData>
  <mergeCells count="10">
    <mergeCell ref="A9:H9"/>
    <mergeCell ref="A10:H10"/>
    <mergeCell ref="A11:H11"/>
    <mergeCell ref="A12:H12"/>
    <mergeCell ref="A7:H7"/>
    <mergeCell ref="A2:H4"/>
    <mergeCell ref="A1:H1"/>
    <mergeCell ref="A5:H5"/>
    <mergeCell ref="A6:H6"/>
    <mergeCell ref="A8:H8"/>
  </mergeCells>
  <pageMargins left="0.7" right="0.7" top="0.75" bottom="0.75" header="0.3" footer="0.3"/>
  <pageSetup paperSize="9" scale="4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O114"/>
  <sheetViews>
    <sheetView tabSelected="1" view="pageBreakPreview" zoomScale="90" zoomScaleNormal="80" zoomScaleSheetLayoutView="90" zoomScalePageLayoutView="75" workbookViewId="0">
      <selection activeCell="H1" sqref="H1"/>
    </sheetView>
  </sheetViews>
  <sheetFormatPr baseColWidth="10" defaultColWidth="11.44140625" defaultRowHeight="15" x14ac:dyDescent="0.25"/>
  <cols>
    <col min="1" max="1" width="11.44140625" style="1"/>
    <col min="2" max="2" width="36.44140625" style="1" customWidth="1"/>
    <col min="3" max="3" width="39.44140625" style="1" customWidth="1"/>
    <col min="4" max="4" width="22.6640625" style="1" customWidth="1"/>
    <col min="5" max="5" width="18.88671875" style="1" customWidth="1"/>
    <col min="6" max="7" width="13.5546875" style="1" bestFit="1" customWidth="1"/>
    <col min="8" max="8" width="17.109375" style="1" bestFit="1" customWidth="1"/>
    <col min="9" max="9" width="12.33203125" style="1" bestFit="1" customWidth="1"/>
    <col min="10" max="11" width="11.44140625" style="1"/>
    <col min="12" max="12" width="23.5546875" style="1" customWidth="1"/>
    <col min="13" max="13" width="24.44140625" style="1" customWidth="1"/>
    <col min="14" max="16384" width="11.44140625" style="1"/>
  </cols>
  <sheetData>
    <row r="1" spans="1:12" ht="83.25" customHeight="1" x14ac:dyDescent="0.25"/>
    <row r="2" spans="1:12" ht="37.5" customHeight="1" x14ac:dyDescent="0.25">
      <c r="C2" s="230" t="s">
        <v>0</v>
      </c>
      <c r="D2" s="230"/>
      <c r="E2" s="230"/>
      <c r="F2" s="230"/>
      <c r="G2" s="230"/>
      <c r="H2" s="2"/>
    </row>
    <row r="4" spans="1:12" ht="17.399999999999999" x14ac:dyDescent="0.3">
      <c r="B4" s="3" t="s">
        <v>1</v>
      </c>
      <c r="C4" s="231"/>
      <c r="D4" s="229"/>
      <c r="E4" s="229"/>
      <c r="F4" s="229"/>
      <c r="G4" s="229"/>
      <c r="H4" s="229"/>
      <c r="I4" s="229"/>
      <c r="J4" s="4"/>
    </row>
    <row r="5" spans="1:12" ht="17.399999999999999" x14ac:dyDescent="0.3">
      <c r="B5" s="3" t="s">
        <v>2</v>
      </c>
      <c r="C5" s="229"/>
      <c r="D5" s="229"/>
      <c r="E5" s="229"/>
      <c r="F5" s="229"/>
      <c r="G5" s="229"/>
      <c r="H5" s="229"/>
      <c r="I5" s="229"/>
      <c r="J5" s="4"/>
    </row>
    <row r="6" spans="1:12" ht="17.399999999999999" x14ac:dyDescent="0.3">
      <c r="B6" s="5"/>
      <c r="C6" s="6"/>
      <c r="D6" s="6"/>
      <c r="E6" s="6"/>
      <c r="F6" s="6"/>
      <c r="G6" s="6"/>
      <c r="H6" s="6"/>
      <c r="I6" s="4"/>
      <c r="J6" s="4"/>
    </row>
    <row r="7" spans="1:12" ht="17.399999999999999" x14ac:dyDescent="0.3">
      <c r="B7" s="3" t="s">
        <v>3</v>
      </c>
      <c r="C7" s="232"/>
      <c r="D7" s="229"/>
      <c r="E7" s="229"/>
      <c r="F7" s="229"/>
      <c r="G7" s="229"/>
      <c r="H7" s="229"/>
      <c r="I7" s="229"/>
      <c r="J7" s="4"/>
    </row>
    <row r="8" spans="1:12" ht="17.399999999999999" x14ac:dyDescent="0.3">
      <c r="B8" s="3" t="s">
        <v>18</v>
      </c>
      <c r="C8" s="229"/>
      <c r="D8" s="229"/>
      <c r="E8" s="229"/>
      <c r="F8" s="229"/>
      <c r="G8" s="229"/>
      <c r="H8" s="229"/>
      <c r="I8" s="229"/>
      <c r="J8" s="4"/>
    </row>
    <row r="9" spans="1:12" ht="24" customHeight="1" x14ac:dyDescent="0.25">
      <c r="B9" s="170" t="s">
        <v>4</v>
      </c>
      <c r="C9" s="229"/>
      <c r="D9" s="229"/>
      <c r="E9" s="229"/>
      <c r="F9" s="229"/>
      <c r="G9" s="229"/>
      <c r="H9" s="229"/>
      <c r="I9" s="229"/>
      <c r="J9" s="4"/>
    </row>
    <row r="10" spans="1:12" s="17" customFormat="1" ht="32.25" customHeight="1" x14ac:dyDescent="0.3">
      <c r="B10" s="15" t="s">
        <v>75</v>
      </c>
      <c r="C10" s="233" t="s">
        <v>31</v>
      </c>
      <c r="D10" s="233"/>
      <c r="E10" s="233"/>
      <c r="F10" s="233"/>
      <c r="G10" s="233"/>
      <c r="H10" s="233"/>
      <c r="I10" s="233"/>
      <c r="J10" s="16"/>
    </row>
    <row r="11" spans="1:12" x14ac:dyDescent="0.25">
      <c r="B11" s="7"/>
      <c r="C11" s="7"/>
      <c r="D11" s="7"/>
      <c r="E11" s="7"/>
      <c r="F11" s="7"/>
      <c r="G11" s="7"/>
      <c r="H11" s="7"/>
      <c r="I11" s="4"/>
      <c r="J11" s="4"/>
    </row>
    <row r="12" spans="1:12" ht="15.6" thickBot="1" x14ac:dyDescent="0.3"/>
    <row r="13" spans="1:12" ht="18" customHeight="1" thickBot="1" x14ac:dyDescent="0.3">
      <c r="B13" s="221" t="s">
        <v>5</v>
      </c>
      <c r="C13" s="222"/>
      <c r="D13" s="222"/>
      <c r="E13" s="222"/>
      <c r="F13" s="222"/>
      <c r="G13" s="222"/>
      <c r="H13" s="222"/>
      <c r="I13" s="223"/>
      <c r="J13" s="7"/>
      <c r="K13" s="4"/>
      <c r="L13" s="4"/>
    </row>
    <row r="14" spans="1:12" ht="147.75" customHeight="1" x14ac:dyDescent="0.25">
      <c r="B14" s="234" t="s">
        <v>6</v>
      </c>
      <c r="C14" s="234" t="s">
        <v>7</v>
      </c>
      <c r="D14" s="8" t="s">
        <v>82</v>
      </c>
      <c r="E14" s="8" t="s">
        <v>8</v>
      </c>
      <c r="F14" s="234" t="s">
        <v>9</v>
      </c>
      <c r="G14" s="179" t="s">
        <v>10</v>
      </c>
      <c r="H14" s="8" t="s">
        <v>11</v>
      </c>
      <c r="I14" s="224" t="s">
        <v>12</v>
      </c>
    </row>
    <row r="15" spans="1:12" ht="15.6" thickBot="1" x14ac:dyDescent="0.3">
      <c r="B15" s="225"/>
      <c r="C15" s="225"/>
      <c r="D15" s="226" t="s">
        <v>54</v>
      </c>
      <c r="E15" s="227"/>
      <c r="F15" s="225"/>
      <c r="G15" s="228" t="s">
        <v>13</v>
      </c>
      <c r="H15" s="228"/>
      <c r="I15" s="225"/>
    </row>
    <row r="16" spans="1:12" x14ac:dyDescent="0.25">
      <c r="A16" s="212" t="s">
        <v>56</v>
      </c>
      <c r="B16" s="171" t="s">
        <v>14</v>
      </c>
      <c r="C16" s="172" t="s">
        <v>15</v>
      </c>
      <c r="D16" s="172">
        <v>210</v>
      </c>
      <c r="E16" s="172">
        <v>103</v>
      </c>
      <c r="F16" s="175">
        <f>E16/D16</f>
        <v>0.49047619047619045</v>
      </c>
      <c r="G16" s="173">
        <v>48640</v>
      </c>
      <c r="H16" s="176">
        <f>ROUND(IF(G16&gt;0,G16*F16,0),2)</f>
        <v>23856.76</v>
      </c>
      <c r="I16" s="174"/>
    </row>
    <row r="17" spans="1:9" x14ac:dyDescent="0.25">
      <c r="A17" s="213"/>
      <c r="B17" s="46"/>
      <c r="C17" s="47"/>
      <c r="D17" s="47"/>
      <c r="E17" s="47"/>
      <c r="F17" s="11" t="e">
        <f t="shared" ref="F17:F30" si="0">E17/D17</f>
        <v>#DIV/0!</v>
      </c>
      <c r="G17" s="45"/>
      <c r="H17" s="66">
        <f t="shared" ref="H17:H33" si="1">ROUND(IF(G17&gt;0,G17*F17,0),2)</f>
        <v>0</v>
      </c>
      <c r="I17" s="55"/>
    </row>
    <row r="18" spans="1:9" x14ac:dyDescent="0.25">
      <c r="A18" s="213"/>
      <c r="B18" s="46"/>
      <c r="C18" s="47"/>
      <c r="D18" s="47"/>
      <c r="E18" s="47"/>
      <c r="F18" s="11" t="e">
        <f t="shared" si="0"/>
        <v>#DIV/0!</v>
      </c>
      <c r="G18" s="45"/>
      <c r="H18" s="66">
        <f t="shared" si="1"/>
        <v>0</v>
      </c>
      <c r="I18" s="55"/>
    </row>
    <row r="19" spans="1:9" x14ac:dyDescent="0.25">
      <c r="A19" s="213"/>
      <c r="B19" s="46"/>
      <c r="C19" s="47"/>
      <c r="D19" s="47"/>
      <c r="E19" s="47"/>
      <c r="F19" s="11" t="e">
        <f t="shared" si="0"/>
        <v>#DIV/0!</v>
      </c>
      <c r="G19" s="45"/>
      <c r="H19" s="66">
        <f t="shared" si="1"/>
        <v>0</v>
      </c>
      <c r="I19" s="55"/>
    </row>
    <row r="20" spans="1:9" x14ac:dyDescent="0.25">
      <c r="A20" s="213"/>
      <c r="B20" s="46"/>
      <c r="C20" s="47"/>
      <c r="D20" s="47"/>
      <c r="E20" s="47"/>
      <c r="F20" s="11" t="e">
        <f t="shared" si="0"/>
        <v>#DIV/0!</v>
      </c>
      <c r="G20" s="45"/>
      <c r="H20" s="66">
        <f t="shared" si="1"/>
        <v>0</v>
      </c>
      <c r="I20" s="55"/>
    </row>
    <row r="21" spans="1:9" x14ac:dyDescent="0.25">
      <c r="A21" s="213"/>
      <c r="B21" s="46"/>
      <c r="C21" s="47"/>
      <c r="D21" s="47"/>
      <c r="E21" s="47"/>
      <c r="F21" s="11" t="e">
        <f t="shared" si="0"/>
        <v>#DIV/0!</v>
      </c>
      <c r="G21" s="45"/>
      <c r="H21" s="66">
        <f t="shared" si="1"/>
        <v>0</v>
      </c>
      <c r="I21" s="55"/>
    </row>
    <row r="22" spans="1:9" x14ac:dyDescent="0.25">
      <c r="A22" s="213"/>
      <c r="B22" s="46"/>
      <c r="C22" s="47"/>
      <c r="D22" s="47"/>
      <c r="E22" s="47"/>
      <c r="F22" s="11" t="e">
        <f t="shared" si="0"/>
        <v>#DIV/0!</v>
      </c>
      <c r="G22" s="45"/>
      <c r="H22" s="66">
        <f t="shared" si="1"/>
        <v>0</v>
      </c>
      <c r="I22" s="55"/>
    </row>
    <row r="23" spans="1:9" ht="16.5" customHeight="1" thickBot="1" x14ac:dyDescent="0.3">
      <c r="A23" s="214"/>
      <c r="B23" s="215" t="s">
        <v>77</v>
      </c>
      <c r="C23" s="216"/>
      <c r="D23" s="216"/>
      <c r="E23" s="216"/>
      <c r="F23" s="217"/>
      <c r="G23" s="177">
        <f>SUM(G16:G22)</f>
        <v>48640</v>
      </c>
      <c r="H23" s="64">
        <f>SUM(H16:H22)</f>
        <v>23856.76</v>
      </c>
      <c r="I23" s="56"/>
    </row>
    <row r="24" spans="1:9" x14ac:dyDescent="0.25">
      <c r="A24" s="212" t="s">
        <v>56</v>
      </c>
      <c r="B24" s="50"/>
      <c r="C24" s="51"/>
      <c r="D24" s="51"/>
      <c r="E24" s="51"/>
      <c r="F24" s="52" t="e">
        <f t="shared" si="0"/>
        <v>#DIV/0!</v>
      </c>
      <c r="G24" s="53"/>
      <c r="H24" s="67">
        <f t="shared" si="1"/>
        <v>0</v>
      </c>
      <c r="I24" s="54"/>
    </row>
    <row r="25" spans="1:9" x14ac:dyDescent="0.25">
      <c r="A25" s="213"/>
      <c r="B25" s="48"/>
      <c r="C25" s="49"/>
      <c r="D25" s="49"/>
      <c r="E25" s="49"/>
      <c r="F25" s="11" t="e">
        <f t="shared" si="0"/>
        <v>#DIV/0!</v>
      </c>
      <c r="G25" s="12"/>
      <c r="H25" s="66">
        <f t="shared" si="1"/>
        <v>0</v>
      </c>
      <c r="I25" s="55"/>
    </row>
    <row r="26" spans="1:9" x14ac:dyDescent="0.25">
      <c r="A26" s="213"/>
      <c r="B26" s="48"/>
      <c r="C26" s="49"/>
      <c r="D26" s="49"/>
      <c r="E26" s="49"/>
      <c r="F26" s="11" t="e">
        <f t="shared" si="0"/>
        <v>#DIV/0!</v>
      </c>
      <c r="G26" s="12"/>
      <c r="H26" s="66">
        <f t="shared" si="1"/>
        <v>0</v>
      </c>
      <c r="I26" s="57"/>
    </row>
    <row r="27" spans="1:9" x14ac:dyDescent="0.25">
      <c r="A27" s="213"/>
      <c r="B27" s="9"/>
      <c r="C27" s="10"/>
      <c r="D27" s="10"/>
      <c r="E27" s="10"/>
      <c r="F27" s="11" t="e">
        <f t="shared" si="0"/>
        <v>#DIV/0!</v>
      </c>
      <c r="G27" s="12"/>
      <c r="H27" s="66">
        <f t="shared" si="1"/>
        <v>0</v>
      </c>
      <c r="I27" s="57"/>
    </row>
    <row r="28" spans="1:9" x14ac:dyDescent="0.25">
      <c r="A28" s="213"/>
      <c r="B28" s="9"/>
      <c r="C28" s="10"/>
      <c r="D28" s="10"/>
      <c r="E28" s="10"/>
      <c r="F28" s="11" t="e">
        <f t="shared" si="0"/>
        <v>#DIV/0!</v>
      </c>
      <c r="G28" s="12"/>
      <c r="H28" s="66">
        <f t="shared" si="1"/>
        <v>0</v>
      </c>
      <c r="I28" s="57"/>
    </row>
    <row r="29" spans="1:9" x14ac:dyDescent="0.25">
      <c r="A29" s="213"/>
      <c r="B29" s="9"/>
      <c r="C29" s="10"/>
      <c r="D29" s="10"/>
      <c r="E29" s="10"/>
      <c r="F29" s="11" t="e">
        <f t="shared" si="0"/>
        <v>#DIV/0!</v>
      </c>
      <c r="G29" s="12"/>
      <c r="H29" s="66">
        <f t="shared" si="1"/>
        <v>0</v>
      </c>
      <c r="I29" s="57"/>
    </row>
    <row r="30" spans="1:9" x14ac:dyDescent="0.25">
      <c r="A30" s="213"/>
      <c r="B30" s="9"/>
      <c r="C30" s="10"/>
      <c r="D30" s="10"/>
      <c r="E30" s="10"/>
      <c r="F30" s="11" t="e">
        <f t="shared" si="0"/>
        <v>#DIV/0!</v>
      </c>
      <c r="G30" s="12"/>
      <c r="H30" s="66">
        <f t="shared" si="1"/>
        <v>0</v>
      </c>
      <c r="I30" s="57"/>
    </row>
    <row r="31" spans="1:9" ht="16.2" thickBot="1" x14ac:dyDescent="0.3">
      <c r="A31" s="214"/>
      <c r="B31" s="215" t="s">
        <v>77</v>
      </c>
      <c r="C31" s="216"/>
      <c r="D31" s="216"/>
      <c r="E31" s="216"/>
      <c r="F31" s="217"/>
      <c r="G31" s="178">
        <f>SUM(G24:G30)</f>
        <v>0</v>
      </c>
      <c r="H31" s="64">
        <f>SUM(H24:H30)</f>
        <v>0</v>
      </c>
      <c r="I31" s="58"/>
    </row>
    <row r="32" spans="1:9" ht="18" customHeight="1" x14ac:dyDescent="0.25">
      <c r="A32" s="212" t="s">
        <v>56</v>
      </c>
      <c r="B32" s="71"/>
      <c r="C32" s="71"/>
      <c r="D32" s="71"/>
      <c r="E32" s="71"/>
      <c r="F32" s="52" t="e">
        <f>E32/D32</f>
        <v>#DIV/0!</v>
      </c>
      <c r="G32" s="69"/>
      <c r="H32" s="70">
        <f t="shared" si="1"/>
        <v>0</v>
      </c>
      <c r="I32" s="62"/>
    </row>
    <row r="33" spans="1:15" ht="15.75" customHeight="1" x14ac:dyDescent="0.25">
      <c r="A33" s="213"/>
      <c r="B33" s="48"/>
      <c r="C33" s="49"/>
      <c r="D33" s="49"/>
      <c r="E33" s="49"/>
      <c r="F33" s="11" t="e">
        <f>E33/D33</f>
        <v>#DIV/0!</v>
      </c>
      <c r="G33" s="12"/>
      <c r="H33" s="68">
        <f t="shared" si="1"/>
        <v>0</v>
      </c>
      <c r="I33" s="57"/>
    </row>
    <row r="34" spans="1:15" ht="15" customHeight="1" thickBot="1" x14ac:dyDescent="0.3">
      <c r="A34" s="214"/>
      <c r="B34" s="218" t="s">
        <v>77</v>
      </c>
      <c r="C34" s="218"/>
      <c r="D34" s="218"/>
      <c r="E34" s="218"/>
      <c r="F34" s="218"/>
      <c r="G34" s="178">
        <f>SUM(G32:G33)</f>
        <v>0</v>
      </c>
      <c r="H34" s="64">
        <f>SUM(H32:H33)</f>
        <v>0</v>
      </c>
      <c r="I34" s="58"/>
    </row>
    <row r="35" spans="1:15" ht="60" customHeight="1" thickBot="1" x14ac:dyDescent="0.3">
      <c r="B35" s="13"/>
      <c r="C35" s="14"/>
      <c r="D35" s="59" t="s">
        <v>16</v>
      </c>
      <c r="E35" s="60">
        <f>SUM(E16:E34)</f>
        <v>103</v>
      </c>
      <c r="F35" s="219" t="s">
        <v>17</v>
      </c>
      <c r="G35" s="220"/>
      <c r="H35" s="61">
        <f>SUM(H34,H31,H23)</f>
        <v>23856.76</v>
      </c>
    </row>
    <row r="36" spans="1:15" ht="15.75" customHeight="1" x14ac:dyDescent="0.25">
      <c r="B36" s="7"/>
      <c r="C36" s="7"/>
      <c r="E36" s="7"/>
      <c r="F36" s="7"/>
      <c r="G36" s="7"/>
      <c r="H36" s="7"/>
      <c r="I36" s="7"/>
      <c r="J36" s="7"/>
      <c r="K36" s="4"/>
      <c r="L36" s="7"/>
      <c r="M36" s="7"/>
      <c r="N36" s="4"/>
      <c r="O36" s="4"/>
    </row>
    <row r="37" spans="1:15" x14ac:dyDescent="0.25">
      <c r="B37" s="7"/>
      <c r="C37" s="7"/>
      <c r="E37" s="7"/>
      <c r="F37" s="7"/>
      <c r="G37" s="7"/>
      <c r="H37" s="7"/>
      <c r="I37" s="7"/>
      <c r="J37" s="7"/>
      <c r="K37" s="4"/>
      <c r="L37" s="7"/>
      <c r="M37" s="7"/>
      <c r="N37" s="4"/>
      <c r="O37" s="4"/>
    </row>
    <row r="39" spans="1:15" ht="15.6" thickBot="1" x14ac:dyDescent="0.3"/>
    <row r="40" spans="1:15" ht="18" thickBot="1" x14ac:dyDescent="0.3">
      <c r="B40" s="221" t="s">
        <v>55</v>
      </c>
      <c r="C40" s="222"/>
      <c r="D40" s="222"/>
      <c r="E40" s="222"/>
      <c r="F40" s="222"/>
      <c r="G40" s="222"/>
      <c r="H40" s="222"/>
      <c r="I40" s="223"/>
    </row>
    <row r="41" spans="1:15" ht="96" x14ac:dyDescent="0.25">
      <c r="B41" s="234" t="s">
        <v>6</v>
      </c>
      <c r="C41" s="234" t="s">
        <v>7</v>
      </c>
      <c r="D41" s="196" t="s">
        <v>82</v>
      </c>
      <c r="E41" s="18" t="s">
        <v>8</v>
      </c>
      <c r="F41" s="234" t="s">
        <v>9</v>
      </c>
      <c r="G41" s="18" t="s">
        <v>10</v>
      </c>
      <c r="H41" s="18" t="s">
        <v>11</v>
      </c>
      <c r="I41" s="224" t="s">
        <v>12</v>
      </c>
    </row>
    <row r="42" spans="1:15" ht="15.6" thickBot="1" x14ac:dyDescent="0.3">
      <c r="B42" s="225"/>
      <c r="C42" s="225"/>
      <c r="D42" s="226" t="s">
        <v>54</v>
      </c>
      <c r="E42" s="227"/>
      <c r="F42" s="225"/>
      <c r="G42" s="228" t="s">
        <v>13</v>
      </c>
      <c r="H42" s="228"/>
      <c r="I42" s="225"/>
    </row>
    <row r="43" spans="1:15" x14ac:dyDescent="0.25">
      <c r="A43" s="212" t="s">
        <v>56</v>
      </c>
      <c r="B43" s="171" t="s">
        <v>14</v>
      </c>
      <c r="C43" s="172" t="s">
        <v>15</v>
      </c>
      <c r="D43" s="172">
        <v>210</v>
      </c>
      <c r="E43" s="172">
        <v>103</v>
      </c>
      <c r="F43" s="175">
        <f t="shared" ref="F43:F49" si="2">E43/D43</f>
        <v>0.49047619047619045</v>
      </c>
      <c r="G43" s="173">
        <v>48640</v>
      </c>
      <c r="H43" s="176">
        <f t="shared" ref="H43:H49" si="3">ROUND(IF(G43&gt;0,G43*F43,0),2)</f>
        <v>23856.76</v>
      </c>
      <c r="I43" s="174"/>
    </row>
    <row r="44" spans="1:15" x14ac:dyDescent="0.25">
      <c r="A44" s="213"/>
      <c r="B44" s="46"/>
      <c r="C44" s="47"/>
      <c r="D44" s="47"/>
      <c r="E44" s="47"/>
      <c r="F44" s="11" t="e">
        <f t="shared" si="2"/>
        <v>#DIV/0!</v>
      </c>
      <c r="G44" s="45"/>
      <c r="H44" s="66">
        <f t="shared" si="3"/>
        <v>0</v>
      </c>
      <c r="I44" s="55"/>
    </row>
    <row r="45" spans="1:15" x14ac:dyDescent="0.25">
      <c r="A45" s="213"/>
      <c r="B45" s="46"/>
      <c r="C45" s="47"/>
      <c r="D45" s="47"/>
      <c r="E45" s="47"/>
      <c r="F45" s="11" t="e">
        <f t="shared" si="2"/>
        <v>#DIV/0!</v>
      </c>
      <c r="G45" s="45"/>
      <c r="H45" s="66">
        <f t="shared" si="3"/>
        <v>0</v>
      </c>
      <c r="I45" s="55"/>
    </row>
    <row r="46" spans="1:15" x14ac:dyDescent="0.25">
      <c r="A46" s="213"/>
      <c r="B46" s="46"/>
      <c r="C46" s="47"/>
      <c r="D46" s="47"/>
      <c r="E46" s="47"/>
      <c r="F46" s="11" t="e">
        <f t="shared" si="2"/>
        <v>#DIV/0!</v>
      </c>
      <c r="G46" s="45"/>
      <c r="H46" s="66">
        <f t="shared" si="3"/>
        <v>0</v>
      </c>
      <c r="I46" s="55"/>
    </row>
    <row r="47" spans="1:15" x14ac:dyDescent="0.25">
      <c r="A47" s="213"/>
      <c r="B47" s="46"/>
      <c r="C47" s="47"/>
      <c r="D47" s="47"/>
      <c r="E47" s="47"/>
      <c r="F47" s="11" t="e">
        <f t="shared" si="2"/>
        <v>#DIV/0!</v>
      </c>
      <c r="G47" s="45"/>
      <c r="H47" s="66">
        <f t="shared" si="3"/>
        <v>0</v>
      </c>
      <c r="I47" s="55"/>
    </row>
    <row r="48" spans="1:15" x14ac:dyDescent="0.25">
      <c r="A48" s="213"/>
      <c r="B48" s="46"/>
      <c r="C48" s="47"/>
      <c r="D48" s="47"/>
      <c r="E48" s="47"/>
      <c r="F48" s="11" t="e">
        <f t="shared" si="2"/>
        <v>#DIV/0!</v>
      </c>
      <c r="G48" s="45"/>
      <c r="H48" s="66">
        <f t="shared" si="3"/>
        <v>0</v>
      </c>
      <c r="I48" s="55"/>
    </row>
    <row r="49" spans="1:9" x14ac:dyDescent="0.25">
      <c r="A49" s="213"/>
      <c r="B49" s="46"/>
      <c r="C49" s="47"/>
      <c r="D49" s="47"/>
      <c r="E49" s="47"/>
      <c r="F49" s="11" t="e">
        <f t="shared" si="2"/>
        <v>#DIV/0!</v>
      </c>
      <c r="G49" s="45"/>
      <c r="H49" s="66">
        <f t="shared" si="3"/>
        <v>0</v>
      </c>
      <c r="I49" s="55"/>
    </row>
    <row r="50" spans="1:9" ht="16.2" thickBot="1" x14ac:dyDescent="0.3">
      <c r="A50" s="214"/>
      <c r="B50" s="215" t="s">
        <v>77</v>
      </c>
      <c r="C50" s="216"/>
      <c r="D50" s="216"/>
      <c r="E50" s="216"/>
      <c r="F50" s="217"/>
      <c r="G50" s="65"/>
      <c r="H50" s="64">
        <f>SUM(H43:H49)</f>
        <v>23856.76</v>
      </c>
      <c r="I50" s="56"/>
    </row>
    <row r="51" spans="1:9" x14ac:dyDescent="0.25">
      <c r="A51" s="212" t="s">
        <v>56</v>
      </c>
      <c r="B51" s="50"/>
      <c r="C51" s="51"/>
      <c r="D51" s="51"/>
      <c r="E51" s="51"/>
      <c r="F51" s="52" t="e">
        <f t="shared" ref="F51:F57" si="4">E51/D51</f>
        <v>#DIV/0!</v>
      </c>
      <c r="G51" s="53"/>
      <c r="H51" s="67">
        <f t="shared" ref="H51:H57" si="5">ROUND(IF(G51&gt;0,G51*F51,0),2)</f>
        <v>0</v>
      </c>
      <c r="I51" s="54"/>
    </row>
    <row r="52" spans="1:9" x14ac:dyDescent="0.25">
      <c r="A52" s="213"/>
      <c r="B52" s="48"/>
      <c r="C52" s="49"/>
      <c r="D52" s="49"/>
      <c r="E52" s="49"/>
      <c r="F52" s="11" t="e">
        <f t="shared" si="4"/>
        <v>#DIV/0!</v>
      </c>
      <c r="G52" s="12"/>
      <c r="H52" s="66">
        <f t="shared" si="5"/>
        <v>0</v>
      </c>
      <c r="I52" s="55"/>
    </row>
    <row r="53" spans="1:9" x14ac:dyDescent="0.25">
      <c r="A53" s="213"/>
      <c r="B53" s="48"/>
      <c r="C53" s="49"/>
      <c r="D53" s="49"/>
      <c r="E53" s="49"/>
      <c r="F53" s="11" t="e">
        <f t="shared" si="4"/>
        <v>#DIV/0!</v>
      </c>
      <c r="G53" s="12"/>
      <c r="H53" s="66">
        <f t="shared" si="5"/>
        <v>0</v>
      </c>
      <c r="I53" s="57"/>
    </row>
    <row r="54" spans="1:9" x14ac:dyDescent="0.25">
      <c r="A54" s="213"/>
      <c r="B54" s="9"/>
      <c r="C54" s="10"/>
      <c r="D54" s="10"/>
      <c r="E54" s="10"/>
      <c r="F54" s="11" t="e">
        <f t="shared" si="4"/>
        <v>#DIV/0!</v>
      </c>
      <c r="G54" s="12"/>
      <c r="H54" s="66">
        <f t="shared" si="5"/>
        <v>0</v>
      </c>
      <c r="I54" s="57"/>
    </row>
    <row r="55" spans="1:9" x14ac:dyDescent="0.25">
      <c r="A55" s="213"/>
      <c r="B55" s="9"/>
      <c r="C55" s="10"/>
      <c r="D55" s="10"/>
      <c r="E55" s="10"/>
      <c r="F55" s="11" t="e">
        <f t="shared" si="4"/>
        <v>#DIV/0!</v>
      </c>
      <c r="G55" s="12"/>
      <c r="H55" s="66">
        <f t="shared" si="5"/>
        <v>0</v>
      </c>
      <c r="I55" s="57"/>
    </row>
    <row r="56" spans="1:9" x14ac:dyDescent="0.25">
      <c r="A56" s="213"/>
      <c r="B56" s="9"/>
      <c r="C56" s="10"/>
      <c r="D56" s="10"/>
      <c r="E56" s="10"/>
      <c r="F56" s="11" t="e">
        <f t="shared" si="4"/>
        <v>#DIV/0!</v>
      </c>
      <c r="G56" s="12"/>
      <c r="H56" s="66">
        <f t="shared" si="5"/>
        <v>0</v>
      </c>
      <c r="I56" s="57"/>
    </row>
    <row r="57" spans="1:9" x14ac:dyDescent="0.25">
      <c r="A57" s="213"/>
      <c r="B57" s="9"/>
      <c r="C57" s="10"/>
      <c r="D57" s="10"/>
      <c r="E57" s="10"/>
      <c r="F57" s="11" t="e">
        <f t="shared" si="4"/>
        <v>#DIV/0!</v>
      </c>
      <c r="G57" s="12"/>
      <c r="H57" s="66">
        <f t="shared" si="5"/>
        <v>0</v>
      </c>
      <c r="I57" s="57"/>
    </row>
    <row r="58" spans="1:9" ht="16.2" thickBot="1" x14ac:dyDescent="0.3">
      <c r="A58" s="214"/>
      <c r="B58" s="215" t="s">
        <v>77</v>
      </c>
      <c r="C58" s="216"/>
      <c r="D58" s="216"/>
      <c r="E58" s="216"/>
      <c r="F58" s="217"/>
      <c r="G58" s="63"/>
      <c r="H58" s="64">
        <f>SUM(H51:H57)</f>
        <v>0</v>
      </c>
      <c r="I58" s="58"/>
    </row>
    <row r="59" spans="1:9" ht="15.6" x14ac:dyDescent="0.25">
      <c r="A59" s="212" t="s">
        <v>56</v>
      </c>
      <c r="B59" s="71"/>
      <c r="C59" s="71"/>
      <c r="D59" s="71"/>
      <c r="E59" s="71"/>
      <c r="F59" s="52" t="e">
        <f>E59/D59</f>
        <v>#DIV/0!</v>
      </c>
      <c r="G59" s="69"/>
      <c r="H59" s="70">
        <f>ROUND(IF(G59&gt;0,G59*F59,0),2)</f>
        <v>0</v>
      </c>
      <c r="I59" s="62"/>
    </row>
    <row r="60" spans="1:9" x14ac:dyDescent="0.25">
      <c r="A60" s="213"/>
      <c r="B60" s="48"/>
      <c r="C60" s="49"/>
      <c r="D60" s="49"/>
      <c r="E60" s="49"/>
      <c r="F60" s="11" t="e">
        <f>E60/D60</f>
        <v>#DIV/0!</v>
      </c>
      <c r="G60" s="12"/>
      <c r="H60" s="68">
        <f>ROUND(IF(G60&gt;0,G60*F60,0),2)</f>
        <v>0</v>
      </c>
      <c r="I60" s="57"/>
    </row>
    <row r="61" spans="1:9" ht="16.2" thickBot="1" x14ac:dyDescent="0.3">
      <c r="A61" s="214"/>
      <c r="B61" s="218" t="s">
        <v>77</v>
      </c>
      <c r="C61" s="218"/>
      <c r="D61" s="218"/>
      <c r="E61" s="218"/>
      <c r="F61" s="218"/>
      <c r="G61" s="63"/>
      <c r="H61" s="64">
        <f>SUM(H59:H60)</f>
        <v>0</v>
      </c>
      <c r="I61" s="58"/>
    </row>
    <row r="62" spans="1:9" ht="54" customHeight="1" thickBot="1" x14ac:dyDescent="0.3">
      <c r="B62" s="13"/>
      <c r="C62" s="14"/>
      <c r="D62" s="59" t="s">
        <v>16</v>
      </c>
      <c r="E62" s="60">
        <f>SUM(E43:E61)</f>
        <v>103</v>
      </c>
      <c r="F62" s="219" t="s">
        <v>17</v>
      </c>
      <c r="G62" s="220"/>
      <c r="H62" s="61">
        <f>SUM(H61,H58,H50)</f>
        <v>23856.76</v>
      </c>
    </row>
    <row r="66" spans="1:9" ht="15.6" thickBot="1" x14ac:dyDescent="0.3"/>
    <row r="67" spans="1:9" ht="18" thickBot="1" x14ac:dyDescent="0.3">
      <c r="B67" s="221" t="s">
        <v>78</v>
      </c>
      <c r="C67" s="222"/>
      <c r="D67" s="222"/>
      <c r="E67" s="222"/>
      <c r="F67" s="222"/>
      <c r="G67" s="222"/>
      <c r="H67" s="222"/>
      <c r="I67" s="223"/>
    </row>
    <row r="68" spans="1:9" ht="96" x14ac:dyDescent="0.25">
      <c r="B68" s="234" t="s">
        <v>6</v>
      </c>
      <c r="C68" s="234" t="s">
        <v>7</v>
      </c>
      <c r="D68" s="196" t="s">
        <v>82</v>
      </c>
      <c r="E68" s="18" t="s">
        <v>8</v>
      </c>
      <c r="F68" s="234" t="s">
        <v>9</v>
      </c>
      <c r="G68" s="18" t="s">
        <v>10</v>
      </c>
      <c r="H68" s="18" t="s">
        <v>11</v>
      </c>
      <c r="I68" s="224" t="s">
        <v>12</v>
      </c>
    </row>
    <row r="69" spans="1:9" ht="15.6" thickBot="1" x14ac:dyDescent="0.3">
      <c r="B69" s="225"/>
      <c r="C69" s="225"/>
      <c r="D69" s="226" t="s">
        <v>54</v>
      </c>
      <c r="E69" s="227"/>
      <c r="F69" s="225"/>
      <c r="G69" s="228" t="s">
        <v>13</v>
      </c>
      <c r="H69" s="228"/>
      <c r="I69" s="225"/>
    </row>
    <row r="70" spans="1:9" x14ac:dyDescent="0.25">
      <c r="A70" s="212" t="s">
        <v>56</v>
      </c>
      <c r="B70" s="171" t="s">
        <v>14</v>
      </c>
      <c r="C70" s="172" t="s">
        <v>15</v>
      </c>
      <c r="D70" s="172">
        <v>210</v>
      </c>
      <c r="E70" s="172">
        <v>103</v>
      </c>
      <c r="F70" s="175">
        <f t="shared" ref="F70:F76" si="6">E70/D70</f>
        <v>0.49047619047619045</v>
      </c>
      <c r="G70" s="173">
        <v>48640</v>
      </c>
      <c r="H70" s="176">
        <f t="shared" ref="H70:H76" si="7">ROUND(IF(G70&gt;0,G70*F70,0),2)</f>
        <v>23856.76</v>
      </c>
      <c r="I70" s="174"/>
    </row>
    <row r="71" spans="1:9" x14ac:dyDescent="0.25">
      <c r="A71" s="213"/>
      <c r="B71" s="46"/>
      <c r="C71" s="47"/>
      <c r="D71" s="47"/>
      <c r="E71" s="47"/>
      <c r="F71" s="11" t="e">
        <f t="shared" si="6"/>
        <v>#DIV/0!</v>
      </c>
      <c r="G71" s="45"/>
      <c r="H71" s="66">
        <f t="shared" si="7"/>
        <v>0</v>
      </c>
      <c r="I71" s="55"/>
    </row>
    <row r="72" spans="1:9" x14ac:dyDescent="0.25">
      <c r="A72" s="213"/>
      <c r="B72" s="46"/>
      <c r="C72" s="47"/>
      <c r="D72" s="47"/>
      <c r="E72" s="47"/>
      <c r="F72" s="11" t="e">
        <f t="shared" si="6"/>
        <v>#DIV/0!</v>
      </c>
      <c r="G72" s="45"/>
      <c r="H72" s="66">
        <f t="shared" si="7"/>
        <v>0</v>
      </c>
      <c r="I72" s="55"/>
    </row>
    <row r="73" spans="1:9" x14ac:dyDescent="0.25">
      <c r="A73" s="213"/>
      <c r="B73" s="46"/>
      <c r="C73" s="47"/>
      <c r="D73" s="47"/>
      <c r="E73" s="47"/>
      <c r="F73" s="11" t="e">
        <f t="shared" si="6"/>
        <v>#DIV/0!</v>
      </c>
      <c r="G73" s="45"/>
      <c r="H73" s="66">
        <f t="shared" si="7"/>
        <v>0</v>
      </c>
      <c r="I73" s="55"/>
    </row>
    <row r="74" spans="1:9" x14ac:dyDescent="0.25">
      <c r="A74" s="213"/>
      <c r="B74" s="46"/>
      <c r="C74" s="47"/>
      <c r="D74" s="47"/>
      <c r="E74" s="47"/>
      <c r="F74" s="11" t="e">
        <f t="shared" si="6"/>
        <v>#DIV/0!</v>
      </c>
      <c r="G74" s="45"/>
      <c r="H74" s="66">
        <f t="shared" si="7"/>
        <v>0</v>
      </c>
      <c r="I74" s="55"/>
    </row>
    <row r="75" spans="1:9" x14ac:dyDescent="0.25">
      <c r="A75" s="213"/>
      <c r="B75" s="46"/>
      <c r="C75" s="47"/>
      <c r="D75" s="47"/>
      <c r="E75" s="47"/>
      <c r="F75" s="11" t="e">
        <f t="shared" si="6"/>
        <v>#DIV/0!</v>
      </c>
      <c r="G75" s="45"/>
      <c r="H75" s="66">
        <f t="shared" si="7"/>
        <v>0</v>
      </c>
      <c r="I75" s="55"/>
    </row>
    <row r="76" spans="1:9" x14ac:dyDescent="0.25">
      <c r="A76" s="213"/>
      <c r="B76" s="46"/>
      <c r="C76" s="47"/>
      <c r="D76" s="47"/>
      <c r="E76" s="47"/>
      <c r="F76" s="11" t="e">
        <f t="shared" si="6"/>
        <v>#DIV/0!</v>
      </c>
      <c r="G76" s="45"/>
      <c r="H76" s="66">
        <f t="shared" si="7"/>
        <v>0</v>
      </c>
      <c r="I76" s="55"/>
    </row>
    <row r="77" spans="1:9" ht="16.2" thickBot="1" x14ac:dyDescent="0.3">
      <c r="A77" s="214"/>
      <c r="B77" s="215" t="s">
        <v>77</v>
      </c>
      <c r="C77" s="216"/>
      <c r="D77" s="216"/>
      <c r="E77" s="216"/>
      <c r="F77" s="217"/>
      <c r="G77" s="65"/>
      <c r="H77" s="64">
        <f>SUM(H70:H76)</f>
        <v>23856.76</v>
      </c>
      <c r="I77" s="56"/>
    </row>
    <row r="78" spans="1:9" x14ac:dyDescent="0.25">
      <c r="A78" s="212" t="s">
        <v>56</v>
      </c>
      <c r="B78" s="50"/>
      <c r="C78" s="51"/>
      <c r="D78" s="51"/>
      <c r="E78" s="51"/>
      <c r="F78" s="52" t="e">
        <f t="shared" ref="F78:F84" si="8">E78/D78</f>
        <v>#DIV/0!</v>
      </c>
      <c r="G78" s="53"/>
      <c r="H78" s="67">
        <f t="shared" ref="H78:H84" si="9">ROUND(IF(G78&gt;0,G78*F78,0),2)</f>
        <v>0</v>
      </c>
      <c r="I78" s="54"/>
    </row>
    <row r="79" spans="1:9" x14ac:dyDescent="0.25">
      <c r="A79" s="213"/>
      <c r="B79" s="48"/>
      <c r="C79" s="49"/>
      <c r="D79" s="49"/>
      <c r="E79" s="49"/>
      <c r="F79" s="11" t="e">
        <f t="shared" si="8"/>
        <v>#DIV/0!</v>
      </c>
      <c r="G79" s="12"/>
      <c r="H79" s="66">
        <f t="shared" si="9"/>
        <v>0</v>
      </c>
      <c r="I79" s="55"/>
    </row>
    <row r="80" spans="1:9" x14ac:dyDescent="0.25">
      <c r="A80" s="213"/>
      <c r="B80" s="48"/>
      <c r="C80" s="49"/>
      <c r="D80" s="49"/>
      <c r="E80" s="49"/>
      <c r="F80" s="11" t="e">
        <f t="shared" si="8"/>
        <v>#DIV/0!</v>
      </c>
      <c r="G80" s="12"/>
      <c r="H80" s="66">
        <f t="shared" si="9"/>
        <v>0</v>
      </c>
      <c r="I80" s="57"/>
    </row>
    <row r="81" spans="1:9" x14ac:dyDescent="0.25">
      <c r="A81" s="213"/>
      <c r="B81" s="9"/>
      <c r="C81" s="10"/>
      <c r="D81" s="10"/>
      <c r="E81" s="10"/>
      <c r="F81" s="11" t="e">
        <f t="shared" si="8"/>
        <v>#DIV/0!</v>
      </c>
      <c r="G81" s="12"/>
      <c r="H81" s="66">
        <f t="shared" si="9"/>
        <v>0</v>
      </c>
      <c r="I81" s="57"/>
    </row>
    <row r="82" spans="1:9" x14ac:dyDescent="0.25">
      <c r="A82" s="213"/>
      <c r="B82" s="9"/>
      <c r="C82" s="10"/>
      <c r="D82" s="10"/>
      <c r="E82" s="10"/>
      <c r="F82" s="11" t="e">
        <f t="shared" si="8"/>
        <v>#DIV/0!</v>
      </c>
      <c r="G82" s="12"/>
      <c r="H82" s="66">
        <f t="shared" si="9"/>
        <v>0</v>
      </c>
      <c r="I82" s="57"/>
    </row>
    <row r="83" spans="1:9" x14ac:dyDescent="0.25">
      <c r="A83" s="213"/>
      <c r="B83" s="9"/>
      <c r="C83" s="10"/>
      <c r="D83" s="10"/>
      <c r="E83" s="10"/>
      <c r="F83" s="11" t="e">
        <f t="shared" si="8"/>
        <v>#DIV/0!</v>
      </c>
      <c r="G83" s="12"/>
      <c r="H83" s="66">
        <f t="shared" si="9"/>
        <v>0</v>
      </c>
      <c r="I83" s="57"/>
    </row>
    <row r="84" spans="1:9" x14ac:dyDescent="0.25">
      <c r="A84" s="213"/>
      <c r="B84" s="9"/>
      <c r="C84" s="10"/>
      <c r="D84" s="10"/>
      <c r="E84" s="10"/>
      <c r="F84" s="11" t="e">
        <f t="shared" si="8"/>
        <v>#DIV/0!</v>
      </c>
      <c r="G84" s="12"/>
      <c r="H84" s="66">
        <f t="shared" si="9"/>
        <v>0</v>
      </c>
      <c r="I84" s="57"/>
    </row>
    <row r="85" spans="1:9" ht="16.2" thickBot="1" x14ac:dyDescent="0.3">
      <c r="A85" s="214"/>
      <c r="B85" s="215" t="s">
        <v>77</v>
      </c>
      <c r="C85" s="216"/>
      <c r="D85" s="216"/>
      <c r="E85" s="216"/>
      <c r="F85" s="217"/>
      <c r="G85" s="63"/>
      <c r="H85" s="64">
        <f>SUM(H78:H84)</f>
        <v>0</v>
      </c>
      <c r="I85" s="58"/>
    </row>
    <row r="86" spans="1:9" ht="15.6" x14ac:dyDescent="0.25">
      <c r="A86" s="212" t="s">
        <v>56</v>
      </c>
      <c r="B86" s="71"/>
      <c r="C86" s="71"/>
      <c r="D86" s="71"/>
      <c r="E86" s="71"/>
      <c r="F86" s="52" t="e">
        <f>E86/D86</f>
        <v>#DIV/0!</v>
      </c>
      <c r="G86" s="69"/>
      <c r="H86" s="70">
        <f>ROUND(IF(G86&gt;0,G86*F86,0),2)</f>
        <v>0</v>
      </c>
      <c r="I86" s="62"/>
    </row>
    <row r="87" spans="1:9" x14ac:dyDescent="0.25">
      <c r="A87" s="213"/>
      <c r="B87" s="48"/>
      <c r="C87" s="49"/>
      <c r="D87" s="49"/>
      <c r="E87" s="49"/>
      <c r="F87" s="11" t="e">
        <f>E87/D87</f>
        <v>#DIV/0!</v>
      </c>
      <c r="G87" s="12"/>
      <c r="H87" s="68">
        <f>ROUND(IF(G87&gt;0,G87*F87,0),2)</f>
        <v>0</v>
      </c>
      <c r="I87" s="57"/>
    </row>
    <row r="88" spans="1:9" ht="16.2" thickBot="1" x14ac:dyDescent="0.3">
      <c r="A88" s="214"/>
      <c r="B88" s="218" t="s">
        <v>77</v>
      </c>
      <c r="C88" s="218"/>
      <c r="D88" s="218"/>
      <c r="E88" s="218"/>
      <c r="F88" s="218"/>
      <c r="G88" s="63"/>
      <c r="H88" s="64">
        <f>SUM(H86:H87)</f>
        <v>0</v>
      </c>
      <c r="I88" s="58"/>
    </row>
    <row r="89" spans="1:9" ht="51.75" customHeight="1" thickBot="1" x14ac:dyDescent="0.3">
      <c r="B89" s="13"/>
      <c r="C89" s="14"/>
      <c r="D89" s="59" t="s">
        <v>16</v>
      </c>
      <c r="E89" s="60">
        <f>SUM(E70:E88)</f>
        <v>103</v>
      </c>
      <c r="F89" s="219" t="s">
        <v>17</v>
      </c>
      <c r="G89" s="220"/>
      <c r="H89" s="61">
        <f>SUM(H88,H85,H77)</f>
        <v>23856.76</v>
      </c>
    </row>
    <row r="91" spans="1:9" ht="15.6" thickBot="1" x14ac:dyDescent="0.3"/>
    <row r="92" spans="1:9" ht="18" thickBot="1" x14ac:dyDescent="0.3">
      <c r="B92" s="221" t="s">
        <v>79</v>
      </c>
      <c r="C92" s="222"/>
      <c r="D92" s="222"/>
      <c r="E92" s="222"/>
      <c r="F92" s="222"/>
      <c r="G92" s="222"/>
      <c r="H92" s="222"/>
      <c r="I92" s="223"/>
    </row>
    <row r="93" spans="1:9" ht="96" x14ac:dyDescent="0.25">
      <c r="B93" s="234" t="s">
        <v>6</v>
      </c>
      <c r="C93" s="234" t="s">
        <v>7</v>
      </c>
      <c r="D93" s="196" t="s">
        <v>82</v>
      </c>
      <c r="E93" s="79" t="s">
        <v>8</v>
      </c>
      <c r="F93" s="234" t="s">
        <v>9</v>
      </c>
      <c r="G93" s="79" t="s">
        <v>10</v>
      </c>
      <c r="H93" s="79" t="s">
        <v>11</v>
      </c>
      <c r="I93" s="224" t="s">
        <v>12</v>
      </c>
    </row>
    <row r="94" spans="1:9" ht="15.6" thickBot="1" x14ac:dyDescent="0.3">
      <c r="B94" s="225"/>
      <c r="C94" s="225"/>
      <c r="D94" s="226" t="s">
        <v>54</v>
      </c>
      <c r="E94" s="227"/>
      <c r="F94" s="225"/>
      <c r="G94" s="228" t="s">
        <v>13</v>
      </c>
      <c r="H94" s="228"/>
      <c r="I94" s="225"/>
    </row>
    <row r="95" spans="1:9" x14ac:dyDescent="0.25">
      <c r="A95" s="212" t="s">
        <v>56</v>
      </c>
      <c r="B95" s="171" t="s">
        <v>14</v>
      </c>
      <c r="C95" s="172" t="s">
        <v>15</v>
      </c>
      <c r="D95" s="172">
        <v>210</v>
      </c>
      <c r="E95" s="172">
        <v>103</v>
      </c>
      <c r="F95" s="175">
        <f t="shared" ref="F95:F101" si="10">E95/D95</f>
        <v>0.49047619047619045</v>
      </c>
      <c r="G95" s="173">
        <v>48640</v>
      </c>
      <c r="H95" s="176">
        <f t="shared" ref="H95:H101" si="11">ROUND(IF(G95&gt;0,G95*F95,0),2)</f>
        <v>23856.76</v>
      </c>
      <c r="I95" s="174"/>
    </row>
    <row r="96" spans="1:9" x14ac:dyDescent="0.25">
      <c r="A96" s="213"/>
      <c r="B96" s="46"/>
      <c r="C96" s="47"/>
      <c r="D96" s="47"/>
      <c r="E96" s="47"/>
      <c r="F96" s="11" t="e">
        <f t="shared" si="10"/>
        <v>#DIV/0!</v>
      </c>
      <c r="G96" s="45"/>
      <c r="H96" s="66">
        <f t="shared" si="11"/>
        <v>0</v>
      </c>
      <c r="I96" s="55"/>
    </row>
    <row r="97" spans="1:9" x14ac:dyDescent="0.25">
      <c r="A97" s="213"/>
      <c r="B97" s="46"/>
      <c r="C97" s="47"/>
      <c r="D97" s="47"/>
      <c r="E97" s="47"/>
      <c r="F97" s="11" t="e">
        <f t="shared" si="10"/>
        <v>#DIV/0!</v>
      </c>
      <c r="G97" s="45"/>
      <c r="H97" s="66">
        <f t="shared" si="11"/>
        <v>0</v>
      </c>
      <c r="I97" s="55"/>
    </row>
    <row r="98" spans="1:9" x14ac:dyDescent="0.25">
      <c r="A98" s="213"/>
      <c r="B98" s="46"/>
      <c r="C98" s="47"/>
      <c r="D98" s="47"/>
      <c r="E98" s="47"/>
      <c r="F98" s="11" t="e">
        <f t="shared" si="10"/>
        <v>#DIV/0!</v>
      </c>
      <c r="G98" s="45"/>
      <c r="H98" s="66">
        <f t="shared" si="11"/>
        <v>0</v>
      </c>
      <c r="I98" s="55"/>
    </row>
    <row r="99" spans="1:9" x14ac:dyDescent="0.25">
      <c r="A99" s="213"/>
      <c r="B99" s="46"/>
      <c r="C99" s="47"/>
      <c r="D99" s="47"/>
      <c r="E99" s="47"/>
      <c r="F99" s="11" t="e">
        <f t="shared" si="10"/>
        <v>#DIV/0!</v>
      </c>
      <c r="G99" s="45"/>
      <c r="H99" s="66">
        <f t="shared" si="11"/>
        <v>0</v>
      </c>
      <c r="I99" s="55"/>
    </row>
    <row r="100" spans="1:9" x14ac:dyDescent="0.25">
      <c r="A100" s="213"/>
      <c r="B100" s="46"/>
      <c r="C100" s="47"/>
      <c r="D100" s="47"/>
      <c r="E100" s="47"/>
      <c r="F100" s="11" t="e">
        <f t="shared" si="10"/>
        <v>#DIV/0!</v>
      </c>
      <c r="G100" s="45"/>
      <c r="H100" s="66">
        <f t="shared" si="11"/>
        <v>0</v>
      </c>
      <c r="I100" s="55"/>
    </row>
    <row r="101" spans="1:9" x14ac:dyDescent="0.25">
      <c r="A101" s="213"/>
      <c r="B101" s="46"/>
      <c r="C101" s="47"/>
      <c r="D101" s="47"/>
      <c r="E101" s="47"/>
      <c r="F101" s="11" t="e">
        <f t="shared" si="10"/>
        <v>#DIV/0!</v>
      </c>
      <c r="G101" s="45"/>
      <c r="H101" s="66">
        <f t="shared" si="11"/>
        <v>0</v>
      </c>
      <c r="I101" s="55"/>
    </row>
    <row r="102" spans="1:9" ht="16.2" thickBot="1" x14ac:dyDescent="0.3">
      <c r="A102" s="214"/>
      <c r="B102" s="215" t="s">
        <v>77</v>
      </c>
      <c r="C102" s="216"/>
      <c r="D102" s="216"/>
      <c r="E102" s="216"/>
      <c r="F102" s="217"/>
      <c r="G102" s="65"/>
      <c r="H102" s="64">
        <f>SUM(H95:H101)</f>
        <v>23856.76</v>
      </c>
      <c r="I102" s="56"/>
    </row>
    <row r="103" spans="1:9" x14ac:dyDescent="0.25">
      <c r="A103" s="212" t="s">
        <v>56</v>
      </c>
      <c r="B103" s="50"/>
      <c r="C103" s="51"/>
      <c r="D103" s="51"/>
      <c r="E103" s="51"/>
      <c r="F103" s="52" t="e">
        <f t="shared" ref="F103:F109" si="12">E103/D103</f>
        <v>#DIV/0!</v>
      </c>
      <c r="G103" s="53"/>
      <c r="H103" s="67">
        <f t="shared" ref="H103:H109" si="13">ROUND(IF(G103&gt;0,G103*F103,0),2)</f>
        <v>0</v>
      </c>
      <c r="I103" s="54"/>
    </row>
    <row r="104" spans="1:9" x14ac:dyDescent="0.25">
      <c r="A104" s="213"/>
      <c r="B104" s="48"/>
      <c r="C104" s="49"/>
      <c r="D104" s="49"/>
      <c r="E104" s="49"/>
      <c r="F104" s="11" t="e">
        <f t="shared" si="12"/>
        <v>#DIV/0!</v>
      </c>
      <c r="G104" s="12"/>
      <c r="H104" s="66">
        <f t="shared" si="13"/>
        <v>0</v>
      </c>
      <c r="I104" s="55"/>
    </row>
    <row r="105" spans="1:9" x14ac:dyDescent="0.25">
      <c r="A105" s="213"/>
      <c r="B105" s="48"/>
      <c r="C105" s="49"/>
      <c r="D105" s="49"/>
      <c r="E105" s="49"/>
      <c r="F105" s="11" t="e">
        <f t="shared" si="12"/>
        <v>#DIV/0!</v>
      </c>
      <c r="G105" s="12"/>
      <c r="H105" s="66">
        <f t="shared" si="13"/>
        <v>0</v>
      </c>
      <c r="I105" s="57"/>
    </row>
    <row r="106" spans="1:9" x14ac:dyDescent="0.25">
      <c r="A106" s="213"/>
      <c r="B106" s="9"/>
      <c r="C106" s="10"/>
      <c r="D106" s="10"/>
      <c r="E106" s="10"/>
      <c r="F106" s="11" t="e">
        <f t="shared" si="12"/>
        <v>#DIV/0!</v>
      </c>
      <c r="G106" s="12"/>
      <c r="H106" s="66">
        <f t="shared" si="13"/>
        <v>0</v>
      </c>
      <c r="I106" s="57"/>
    </row>
    <row r="107" spans="1:9" x14ac:dyDescent="0.25">
      <c r="A107" s="213"/>
      <c r="B107" s="9"/>
      <c r="C107" s="10"/>
      <c r="D107" s="10"/>
      <c r="E107" s="10"/>
      <c r="F107" s="11" t="e">
        <f t="shared" si="12"/>
        <v>#DIV/0!</v>
      </c>
      <c r="G107" s="12"/>
      <c r="H107" s="66">
        <f t="shared" si="13"/>
        <v>0</v>
      </c>
      <c r="I107" s="57"/>
    </row>
    <row r="108" spans="1:9" x14ac:dyDescent="0.25">
      <c r="A108" s="213"/>
      <c r="B108" s="9"/>
      <c r="C108" s="10"/>
      <c r="D108" s="10"/>
      <c r="E108" s="10"/>
      <c r="F108" s="11" t="e">
        <f t="shared" si="12"/>
        <v>#DIV/0!</v>
      </c>
      <c r="G108" s="12"/>
      <c r="H108" s="66">
        <f t="shared" si="13"/>
        <v>0</v>
      </c>
      <c r="I108" s="57"/>
    </row>
    <row r="109" spans="1:9" x14ac:dyDescent="0.25">
      <c r="A109" s="213"/>
      <c r="B109" s="9"/>
      <c r="C109" s="10"/>
      <c r="D109" s="10"/>
      <c r="E109" s="10"/>
      <c r="F109" s="11" t="e">
        <f t="shared" si="12"/>
        <v>#DIV/0!</v>
      </c>
      <c r="G109" s="12"/>
      <c r="H109" s="66">
        <f t="shared" si="13"/>
        <v>0</v>
      </c>
      <c r="I109" s="57"/>
    </row>
    <row r="110" spans="1:9" ht="16.2" thickBot="1" x14ac:dyDescent="0.3">
      <c r="A110" s="214"/>
      <c r="B110" s="215" t="s">
        <v>77</v>
      </c>
      <c r="C110" s="216"/>
      <c r="D110" s="216"/>
      <c r="E110" s="216"/>
      <c r="F110" s="217"/>
      <c r="G110" s="63"/>
      <c r="H110" s="64">
        <f>SUM(H103:H109)</f>
        <v>0</v>
      </c>
      <c r="I110" s="58"/>
    </row>
    <row r="111" spans="1:9" ht="15.6" x14ac:dyDescent="0.25">
      <c r="A111" s="212" t="s">
        <v>56</v>
      </c>
      <c r="B111" s="71"/>
      <c r="C111" s="71"/>
      <c r="D111" s="71"/>
      <c r="E111" s="71"/>
      <c r="F111" s="52" t="e">
        <f>E111/D111</f>
        <v>#DIV/0!</v>
      </c>
      <c r="G111" s="69"/>
      <c r="H111" s="70">
        <f>ROUND(IF(G111&gt;0,G111*F111,0),2)</f>
        <v>0</v>
      </c>
      <c r="I111" s="62"/>
    </row>
    <row r="112" spans="1:9" x14ac:dyDescent="0.25">
      <c r="A112" s="213"/>
      <c r="B112" s="48"/>
      <c r="C112" s="49"/>
      <c r="D112" s="49"/>
      <c r="E112" s="49"/>
      <c r="F112" s="11" t="e">
        <f>E112/D112</f>
        <v>#DIV/0!</v>
      </c>
      <c r="G112" s="12"/>
      <c r="H112" s="68">
        <f>ROUND(IF(G112&gt;0,G112*F112,0),2)</f>
        <v>0</v>
      </c>
      <c r="I112" s="57"/>
    </row>
    <row r="113" spans="1:9" ht="16.2" thickBot="1" x14ac:dyDescent="0.3">
      <c r="A113" s="214"/>
      <c r="B113" s="218" t="s">
        <v>77</v>
      </c>
      <c r="C113" s="218"/>
      <c r="D113" s="218"/>
      <c r="E113" s="218"/>
      <c r="F113" s="218"/>
      <c r="G113" s="63"/>
      <c r="H113" s="64">
        <f>SUM(H111:H112)</f>
        <v>0</v>
      </c>
      <c r="I113" s="58"/>
    </row>
    <row r="114" spans="1:9" ht="48.75" customHeight="1" thickBot="1" x14ac:dyDescent="0.3">
      <c r="B114" s="13"/>
      <c r="C114" s="14"/>
      <c r="D114" s="59" t="s">
        <v>16</v>
      </c>
      <c r="E114" s="60">
        <f>SUM(E95:E113)</f>
        <v>103</v>
      </c>
      <c r="F114" s="219" t="s">
        <v>17</v>
      </c>
      <c r="G114" s="220"/>
      <c r="H114" s="61">
        <f>SUM(H113,H110,H102)</f>
        <v>23856.76</v>
      </c>
    </row>
  </sheetData>
  <mergeCells count="63">
    <mergeCell ref="F114:G114"/>
    <mergeCell ref="A95:A102"/>
    <mergeCell ref="B102:F102"/>
    <mergeCell ref="A103:A110"/>
    <mergeCell ref="B110:F110"/>
    <mergeCell ref="A111:A113"/>
    <mergeCell ref="B113:F113"/>
    <mergeCell ref="B93:B94"/>
    <mergeCell ref="C93:C94"/>
    <mergeCell ref="F93:F94"/>
    <mergeCell ref="I93:I94"/>
    <mergeCell ref="D94:E94"/>
    <mergeCell ref="G94:H94"/>
    <mergeCell ref="A70:A77"/>
    <mergeCell ref="B77:F77"/>
    <mergeCell ref="A78:A85"/>
    <mergeCell ref="B85:F85"/>
    <mergeCell ref="A86:A88"/>
    <mergeCell ref="B88:F88"/>
    <mergeCell ref="B92:I92"/>
    <mergeCell ref="F62:G62"/>
    <mergeCell ref="B67:I67"/>
    <mergeCell ref="B68:B69"/>
    <mergeCell ref="C68:C69"/>
    <mergeCell ref="F68:F69"/>
    <mergeCell ref="I68:I69"/>
    <mergeCell ref="D69:E69"/>
    <mergeCell ref="G69:H69"/>
    <mergeCell ref="F89:G89"/>
    <mergeCell ref="A51:A58"/>
    <mergeCell ref="B58:F58"/>
    <mergeCell ref="A59:A61"/>
    <mergeCell ref="B61:F61"/>
    <mergeCell ref="B41:B42"/>
    <mergeCell ref="C41:C42"/>
    <mergeCell ref="F41:F42"/>
    <mergeCell ref="A16:A23"/>
    <mergeCell ref="B23:F23"/>
    <mergeCell ref="C9:I9"/>
    <mergeCell ref="C2:G2"/>
    <mergeCell ref="C4:I4"/>
    <mergeCell ref="C5:I5"/>
    <mergeCell ref="C7:I7"/>
    <mergeCell ref="C8:I8"/>
    <mergeCell ref="C10:I10"/>
    <mergeCell ref="B13:I13"/>
    <mergeCell ref="B14:B15"/>
    <mergeCell ref="C14:C15"/>
    <mergeCell ref="F14:F15"/>
    <mergeCell ref="I14:I15"/>
    <mergeCell ref="D15:E15"/>
    <mergeCell ref="G15:H15"/>
    <mergeCell ref="A24:A31"/>
    <mergeCell ref="B31:F31"/>
    <mergeCell ref="B34:F34"/>
    <mergeCell ref="A43:A50"/>
    <mergeCell ref="B50:F50"/>
    <mergeCell ref="F35:G35"/>
    <mergeCell ref="A32:A34"/>
    <mergeCell ref="B40:I40"/>
    <mergeCell ref="I41:I42"/>
    <mergeCell ref="D42:E42"/>
    <mergeCell ref="G42:H42"/>
  </mergeCells>
  <pageMargins left="0.25" right="0.25" top="0.75" bottom="0.75" header="0.3" footer="0.3"/>
  <pageSetup paperSize="8" fitToHeight="0" orientation="landscape" r:id="rId1"/>
  <rowBreaks count="1" manualBreakCount="1">
    <brk id="35" max="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8"/>
  <sheetViews>
    <sheetView view="pageBreakPreview" zoomScale="70" zoomScaleNormal="100" zoomScaleSheetLayoutView="70" workbookViewId="0">
      <selection activeCell="J6" sqref="J6"/>
    </sheetView>
  </sheetViews>
  <sheetFormatPr baseColWidth="10" defaultColWidth="11.44140625" defaultRowHeight="13.2" x14ac:dyDescent="0.25"/>
  <cols>
    <col min="1" max="1" width="2.6640625" style="19" customWidth="1"/>
    <col min="2" max="2" width="49" style="19" customWidth="1"/>
    <col min="3" max="3" width="14.5546875" style="19" bestFit="1" customWidth="1"/>
    <col min="4" max="5" width="14.6640625" style="19" customWidth="1"/>
    <col min="6" max="6" width="17.6640625" style="19" customWidth="1"/>
    <col min="7" max="7" width="16.44140625" style="19" customWidth="1"/>
    <col min="8" max="8" width="14.5546875" style="19" customWidth="1"/>
    <col min="9" max="9" width="31" style="19" customWidth="1"/>
    <col min="10" max="10" width="33.5546875" style="19" customWidth="1"/>
    <col min="11" max="11" width="18.88671875" style="19" customWidth="1"/>
    <col min="12" max="16384" width="11.44140625" style="19"/>
  </cols>
  <sheetData>
    <row r="1" spans="1:10" x14ac:dyDescent="0.25">
      <c r="B1" s="20"/>
    </row>
    <row r="2" spans="1:10" x14ac:dyDescent="0.25">
      <c r="B2" s="20"/>
    </row>
    <row r="10" spans="1:10" ht="15.6" x14ac:dyDescent="0.25">
      <c r="B10" s="235" t="s">
        <v>68</v>
      </c>
      <c r="C10" s="236"/>
      <c r="D10" s="236"/>
      <c r="E10" s="236"/>
      <c r="F10" s="236"/>
      <c r="G10" s="236"/>
      <c r="H10" s="236"/>
      <c r="I10" s="237"/>
      <c r="J10" s="41"/>
    </row>
    <row r="11" spans="1:10" ht="15.6" x14ac:dyDescent="0.25">
      <c r="B11" s="80"/>
      <c r="C11" s="41"/>
      <c r="D11" s="41"/>
      <c r="E11" s="41"/>
      <c r="F11" s="41"/>
      <c r="G11" s="41"/>
      <c r="H11" s="41"/>
      <c r="I11" s="41"/>
      <c r="J11" s="41"/>
    </row>
    <row r="12" spans="1:10" ht="15.6" x14ac:dyDescent="0.3">
      <c r="B12" s="21"/>
    </row>
    <row r="13" spans="1:10" ht="15.6" x14ac:dyDescent="0.25">
      <c r="A13" s="22"/>
      <c r="B13" s="23" t="s">
        <v>28</v>
      </c>
      <c r="C13" s="238"/>
      <c r="D13" s="239"/>
      <c r="E13" s="239"/>
      <c r="F13" s="239"/>
      <c r="G13" s="239"/>
      <c r="H13" s="239"/>
      <c r="I13" s="240"/>
      <c r="J13" s="42"/>
    </row>
    <row r="14" spans="1:10" x14ac:dyDescent="0.25">
      <c r="A14" s="22"/>
      <c r="B14" s="24"/>
      <c r="C14" s="25"/>
      <c r="D14" s="25"/>
      <c r="E14" s="25"/>
      <c r="F14" s="25"/>
      <c r="G14" s="25"/>
      <c r="H14" s="25"/>
      <c r="I14" s="25"/>
      <c r="J14" s="25"/>
    </row>
    <row r="15" spans="1:10" ht="15.6" x14ac:dyDescent="0.25">
      <c r="A15" s="22"/>
      <c r="B15" s="23" t="s">
        <v>29</v>
      </c>
      <c r="C15" s="235"/>
      <c r="D15" s="241"/>
      <c r="E15" s="241"/>
      <c r="F15" s="241"/>
      <c r="G15" s="241"/>
      <c r="H15" s="241"/>
      <c r="I15" s="242"/>
      <c r="J15" s="43"/>
    </row>
    <row r="16" spans="1:10" ht="17.399999999999999" x14ac:dyDescent="0.25">
      <c r="A16" s="22"/>
      <c r="B16" s="26"/>
      <c r="C16" s="25"/>
      <c r="D16" s="25"/>
      <c r="E16" s="25"/>
      <c r="F16" s="25"/>
      <c r="G16" s="25"/>
      <c r="H16" s="25"/>
      <c r="I16" s="25"/>
      <c r="J16" s="25"/>
    </row>
    <row r="17" spans="1:14" s="28" customFormat="1" ht="15.6" x14ac:dyDescent="0.25">
      <c r="A17" s="22"/>
      <c r="B17" s="23" t="s">
        <v>30</v>
      </c>
      <c r="C17" s="243" t="s">
        <v>31</v>
      </c>
      <c r="D17" s="244"/>
      <c r="E17" s="244"/>
      <c r="F17" s="244"/>
      <c r="G17" s="244"/>
      <c r="H17" s="244"/>
      <c r="I17" s="245"/>
      <c r="J17" s="44"/>
    </row>
    <row r="18" spans="1:14" ht="17.399999999999999" x14ac:dyDescent="0.25">
      <c r="A18" s="22"/>
      <c r="B18" s="26"/>
      <c r="C18" s="27"/>
      <c r="D18" s="27"/>
      <c r="E18" s="27"/>
      <c r="F18" s="27"/>
      <c r="G18" s="27"/>
      <c r="H18" s="27"/>
      <c r="I18" s="27"/>
      <c r="J18" s="27"/>
    </row>
    <row r="19" spans="1:14" ht="15.6" x14ac:dyDescent="0.25">
      <c r="A19" s="28"/>
      <c r="B19" s="29" t="s">
        <v>69</v>
      </c>
      <c r="C19" s="82" t="s">
        <v>70</v>
      </c>
      <c r="D19" s="81"/>
      <c r="E19" s="83" t="s">
        <v>80</v>
      </c>
      <c r="F19" s="81"/>
      <c r="G19" s="81"/>
      <c r="H19" s="81"/>
      <c r="I19" s="81"/>
      <c r="J19" s="44"/>
    </row>
    <row r="20" spans="1:14" ht="15.6" x14ac:dyDescent="0.3">
      <c r="A20" s="28"/>
      <c r="B20" s="21"/>
      <c r="C20" s="30"/>
      <c r="D20" s="31"/>
      <c r="E20" s="31"/>
      <c r="F20" s="31"/>
      <c r="G20" s="31"/>
      <c r="H20" s="30"/>
      <c r="I20" s="31"/>
      <c r="J20" s="31"/>
    </row>
    <row r="21" spans="1:14" ht="15.6" x14ac:dyDescent="0.3">
      <c r="A21" s="28"/>
      <c r="B21" s="21"/>
      <c r="C21" s="30"/>
      <c r="D21" s="31"/>
      <c r="E21" s="31"/>
      <c r="F21" s="31"/>
      <c r="G21" s="31"/>
      <c r="H21" s="30"/>
      <c r="I21" s="31"/>
      <c r="J21" s="31"/>
    </row>
    <row r="22" spans="1:14" ht="15.6" x14ac:dyDescent="0.3">
      <c r="B22" s="21" t="s">
        <v>32</v>
      </c>
    </row>
    <row r="23" spans="1:14" ht="16.2" thickBot="1" x14ac:dyDescent="0.35">
      <c r="B23" s="21"/>
    </row>
    <row r="24" spans="1:14" ht="16.2" thickBot="1" x14ac:dyDescent="0.35">
      <c r="B24" s="78" t="s">
        <v>53</v>
      </c>
    </row>
    <row r="25" spans="1:14" s="32" customFormat="1" ht="39" customHeight="1" x14ac:dyDescent="0.3">
      <c r="B25" s="166" t="s">
        <v>33</v>
      </c>
      <c r="C25" s="247" t="s">
        <v>56</v>
      </c>
      <c r="D25" s="248"/>
      <c r="E25" s="258" t="s">
        <v>56</v>
      </c>
      <c r="F25" s="259"/>
      <c r="G25" s="258" t="s">
        <v>56</v>
      </c>
      <c r="H25" s="259"/>
      <c r="I25" s="254" t="s">
        <v>74</v>
      </c>
      <c r="J25" s="252" t="s">
        <v>57</v>
      </c>
      <c r="K25" s="260" t="s">
        <v>16</v>
      </c>
      <c r="L25" s="261"/>
    </row>
    <row r="26" spans="1:14" s="33" customFormat="1" ht="16.5" customHeight="1" thickBot="1" x14ac:dyDescent="0.3">
      <c r="B26" s="84" t="s">
        <v>34</v>
      </c>
      <c r="C26" s="87" t="s">
        <v>35</v>
      </c>
      <c r="D26" s="72" t="s">
        <v>36</v>
      </c>
      <c r="E26" s="92"/>
      <c r="F26" s="93"/>
      <c r="G26" s="87" t="s">
        <v>35</v>
      </c>
      <c r="H26" s="72" t="s">
        <v>36</v>
      </c>
      <c r="I26" s="255"/>
      <c r="J26" s="253"/>
      <c r="K26" s="87" t="s">
        <v>35</v>
      </c>
      <c r="L26" s="72" t="s">
        <v>36</v>
      </c>
      <c r="M26" s="34"/>
    </row>
    <row r="27" spans="1:14" ht="22.5" customHeight="1" thickBot="1" x14ac:dyDescent="0.3">
      <c r="B27" s="98" t="s">
        <v>37</v>
      </c>
      <c r="C27" s="99"/>
      <c r="D27" s="100" t="e">
        <f>C27/C44</f>
        <v>#DIV/0!</v>
      </c>
      <c r="E27" s="99"/>
      <c r="F27" s="100"/>
      <c r="G27" s="99"/>
      <c r="H27" s="100" t="e">
        <f>G27/G44</f>
        <v>#DIV/0!</v>
      </c>
      <c r="I27" s="101"/>
      <c r="J27" s="102"/>
      <c r="K27" s="180">
        <f t="shared" ref="K27:K43" si="0">ROUND(C27+E27+G27,2)</f>
        <v>0</v>
      </c>
      <c r="L27" s="100" t="e">
        <f>K27/K44</f>
        <v>#DIV/0!</v>
      </c>
    </row>
    <row r="28" spans="1:14" ht="39.6" x14ac:dyDescent="0.25">
      <c r="B28" s="111" t="s">
        <v>38</v>
      </c>
      <c r="C28" s="104">
        <f>SUM(C29:C34)</f>
        <v>0</v>
      </c>
      <c r="D28" s="105" t="e">
        <f>C28/C44</f>
        <v>#DIV/0!</v>
      </c>
      <c r="E28" s="104">
        <f>SUM(E29:E34)</f>
        <v>0</v>
      </c>
      <c r="F28" s="105" t="e">
        <f>E28/E44</f>
        <v>#DIV/0!</v>
      </c>
      <c r="G28" s="104">
        <f>SUM(G29:G34)</f>
        <v>0</v>
      </c>
      <c r="H28" s="105" t="e">
        <f>G28/G44</f>
        <v>#DIV/0!</v>
      </c>
      <c r="I28" s="106"/>
      <c r="J28" s="107"/>
      <c r="K28" s="181">
        <f t="shared" si="0"/>
        <v>0</v>
      </c>
      <c r="L28" s="105" t="e">
        <f>K28/K44</f>
        <v>#DIV/0!</v>
      </c>
    </row>
    <row r="29" spans="1:14" x14ac:dyDescent="0.25">
      <c r="B29" s="85"/>
      <c r="C29" s="88"/>
      <c r="D29" s="112" t="e">
        <f>C29/C44</f>
        <v>#DIV/0!</v>
      </c>
      <c r="E29" s="88"/>
      <c r="F29" s="112" t="e">
        <f t="shared" ref="F29:F34" si="1">E29/E44</f>
        <v>#DIV/0!</v>
      </c>
      <c r="G29" s="88"/>
      <c r="H29" s="112" t="e">
        <f>G29/G44</f>
        <v>#DIV/0!</v>
      </c>
      <c r="I29" s="94"/>
      <c r="J29" s="96"/>
      <c r="K29" s="182">
        <f t="shared" si="0"/>
        <v>0</v>
      </c>
      <c r="L29" s="112" t="e">
        <f>K29/K44</f>
        <v>#DIV/0!</v>
      </c>
    </row>
    <row r="30" spans="1:14" x14ac:dyDescent="0.25">
      <c r="B30" s="85"/>
      <c r="C30" s="88"/>
      <c r="D30" s="112" t="e">
        <f>C30/C44</f>
        <v>#DIV/0!</v>
      </c>
      <c r="E30" s="88"/>
      <c r="F30" s="112" t="e">
        <f t="shared" si="1"/>
        <v>#DIV/0!</v>
      </c>
      <c r="G30" s="88"/>
      <c r="H30" s="112" t="e">
        <f>G30/G44</f>
        <v>#DIV/0!</v>
      </c>
      <c r="I30" s="94"/>
      <c r="J30" s="96"/>
      <c r="K30" s="182">
        <f t="shared" si="0"/>
        <v>0</v>
      </c>
      <c r="L30" s="112" t="e">
        <f>K30/K44</f>
        <v>#DIV/0!</v>
      </c>
      <c r="M30" s="73"/>
      <c r="N30" s="35"/>
    </row>
    <row r="31" spans="1:14" ht="14.4" x14ac:dyDescent="0.3">
      <c r="B31" s="85"/>
      <c r="C31" s="88"/>
      <c r="D31" s="112" t="e">
        <f>C31/C44</f>
        <v>#DIV/0!</v>
      </c>
      <c r="E31" s="88"/>
      <c r="F31" s="112" t="e">
        <f t="shared" si="1"/>
        <v>#DIV/0!</v>
      </c>
      <c r="G31" s="88"/>
      <c r="H31" s="112" t="e">
        <f>G31/G44</f>
        <v>#DIV/0!</v>
      </c>
      <c r="I31" s="94"/>
      <c r="J31" s="96"/>
      <c r="K31" s="182">
        <f t="shared" si="0"/>
        <v>0</v>
      </c>
      <c r="L31" s="112" t="e">
        <f>K31/K44</f>
        <v>#DIV/0!</v>
      </c>
      <c r="M31" s="74"/>
      <c r="N31" s="35"/>
    </row>
    <row r="32" spans="1:14" ht="14.4" x14ac:dyDescent="0.3">
      <c r="B32" s="85"/>
      <c r="C32" s="88"/>
      <c r="D32" s="112" t="e">
        <f>C32/C44</f>
        <v>#DIV/0!</v>
      </c>
      <c r="E32" s="88"/>
      <c r="F32" s="112" t="e">
        <f t="shared" si="1"/>
        <v>#DIV/0!</v>
      </c>
      <c r="G32" s="88"/>
      <c r="H32" s="112" t="e">
        <f>G32/G44</f>
        <v>#DIV/0!</v>
      </c>
      <c r="I32" s="94"/>
      <c r="J32" s="96"/>
      <c r="K32" s="182">
        <f t="shared" si="0"/>
        <v>0</v>
      </c>
      <c r="L32" s="112" t="e">
        <f>K32/K44</f>
        <v>#DIV/0!</v>
      </c>
      <c r="M32" s="75"/>
      <c r="N32" s="36"/>
    </row>
    <row r="33" spans="2:15" ht="14.4" x14ac:dyDescent="0.3">
      <c r="B33" s="85"/>
      <c r="C33" s="88"/>
      <c r="D33" s="112" t="e">
        <f>C33/C44</f>
        <v>#DIV/0!</v>
      </c>
      <c r="E33" s="88"/>
      <c r="F33" s="112" t="e">
        <f t="shared" si="1"/>
        <v>#DIV/0!</v>
      </c>
      <c r="G33" s="88"/>
      <c r="H33" s="112" t="e">
        <f>G33/G44</f>
        <v>#DIV/0!</v>
      </c>
      <c r="I33" s="94"/>
      <c r="J33" s="96"/>
      <c r="K33" s="182">
        <f t="shared" si="0"/>
        <v>0</v>
      </c>
      <c r="L33" s="112" t="e">
        <f>K33/K44</f>
        <v>#DIV/0!</v>
      </c>
      <c r="M33" s="74"/>
    </row>
    <row r="34" spans="2:15" ht="13.8" thickBot="1" x14ac:dyDescent="0.3">
      <c r="B34" s="86"/>
      <c r="C34" s="89"/>
      <c r="D34" s="113" t="e">
        <f>C34/C44</f>
        <v>#DIV/0!</v>
      </c>
      <c r="E34" s="89"/>
      <c r="F34" s="113" t="e">
        <f t="shared" si="1"/>
        <v>#DIV/0!</v>
      </c>
      <c r="G34" s="89"/>
      <c r="H34" s="113" t="e">
        <f>G34/G44</f>
        <v>#DIV/0!</v>
      </c>
      <c r="I34" s="95"/>
      <c r="J34" s="97"/>
      <c r="K34" s="183">
        <f t="shared" si="0"/>
        <v>0</v>
      </c>
      <c r="L34" s="113" t="e">
        <f>K34/K44</f>
        <v>#DIV/0!</v>
      </c>
    </row>
    <row r="35" spans="2:15" x14ac:dyDescent="0.25">
      <c r="B35" s="103" t="s">
        <v>39</v>
      </c>
      <c r="C35" s="104">
        <f>SUM(C36:C40)</f>
        <v>0</v>
      </c>
      <c r="D35" s="105" t="e">
        <f>C35/C44</f>
        <v>#DIV/0!</v>
      </c>
      <c r="E35" s="104">
        <f>SUM(E36:E40)</f>
        <v>0</v>
      </c>
      <c r="F35" s="105" t="e">
        <f>E35/E44</f>
        <v>#DIV/0!</v>
      </c>
      <c r="G35" s="104">
        <f>SUM(G36:G40)</f>
        <v>0</v>
      </c>
      <c r="H35" s="105" t="e">
        <f>G35/G44</f>
        <v>#DIV/0!</v>
      </c>
      <c r="I35" s="106"/>
      <c r="J35" s="107"/>
      <c r="K35" s="181">
        <f t="shared" si="0"/>
        <v>0</v>
      </c>
      <c r="L35" s="105" t="e">
        <f>K35/K44</f>
        <v>#DIV/0!</v>
      </c>
      <c r="O35" s="36"/>
    </row>
    <row r="36" spans="2:15" x14ac:dyDescent="0.25">
      <c r="B36" s="85"/>
      <c r="C36" s="88"/>
      <c r="D36" s="112" t="e">
        <f>C36/C44</f>
        <v>#DIV/0!</v>
      </c>
      <c r="E36" s="88"/>
      <c r="F36" s="112" t="e">
        <f>E36/E44</f>
        <v>#DIV/0!</v>
      </c>
      <c r="G36" s="88"/>
      <c r="H36" s="112" t="e">
        <f>G36/G44</f>
        <v>#DIV/0!</v>
      </c>
      <c r="I36" s="94"/>
      <c r="J36" s="96"/>
      <c r="K36" s="182">
        <f t="shared" si="0"/>
        <v>0</v>
      </c>
      <c r="L36" s="112" t="e">
        <f>K36/K44</f>
        <v>#DIV/0!</v>
      </c>
    </row>
    <row r="37" spans="2:15" x14ac:dyDescent="0.25">
      <c r="B37" s="85"/>
      <c r="C37" s="88"/>
      <c r="D37" s="112" t="e">
        <f>C37/C44</f>
        <v>#DIV/0!</v>
      </c>
      <c r="E37" s="88"/>
      <c r="F37" s="112" t="e">
        <f>E37/E44</f>
        <v>#DIV/0!</v>
      </c>
      <c r="G37" s="88"/>
      <c r="H37" s="112" t="e">
        <f>G37/G44</f>
        <v>#DIV/0!</v>
      </c>
      <c r="I37" s="94"/>
      <c r="J37" s="96"/>
      <c r="K37" s="182">
        <f t="shared" si="0"/>
        <v>0</v>
      </c>
      <c r="L37" s="112" t="e">
        <f>K37/K44</f>
        <v>#DIV/0!</v>
      </c>
    </row>
    <row r="38" spans="2:15" x14ac:dyDescent="0.25">
      <c r="B38" s="85"/>
      <c r="C38" s="88"/>
      <c r="D38" s="112" t="e">
        <f>C38/C44</f>
        <v>#DIV/0!</v>
      </c>
      <c r="E38" s="88"/>
      <c r="F38" s="112" t="e">
        <f>E38/E44</f>
        <v>#DIV/0!</v>
      </c>
      <c r="G38" s="88"/>
      <c r="H38" s="112" t="e">
        <f>G38/G44</f>
        <v>#DIV/0!</v>
      </c>
      <c r="I38" s="94"/>
      <c r="J38" s="96"/>
      <c r="K38" s="182">
        <f t="shared" si="0"/>
        <v>0</v>
      </c>
      <c r="L38" s="112" t="e">
        <f>K38/K44</f>
        <v>#DIV/0!</v>
      </c>
    </row>
    <row r="39" spans="2:15" x14ac:dyDescent="0.25">
      <c r="B39" s="85"/>
      <c r="C39" s="88"/>
      <c r="D39" s="112" t="e">
        <f>C39/C44</f>
        <v>#DIV/0!</v>
      </c>
      <c r="E39" s="88"/>
      <c r="F39" s="112" t="e">
        <f>E39/E44</f>
        <v>#DIV/0!</v>
      </c>
      <c r="G39" s="88"/>
      <c r="H39" s="112" t="e">
        <f>G39/G44</f>
        <v>#DIV/0!</v>
      </c>
      <c r="I39" s="94"/>
      <c r="J39" s="96"/>
      <c r="K39" s="182">
        <f t="shared" si="0"/>
        <v>0</v>
      </c>
      <c r="L39" s="112" t="e">
        <f>K39/K44</f>
        <v>#DIV/0!</v>
      </c>
      <c r="N39" s="36"/>
    </row>
    <row r="40" spans="2:15" ht="13.8" thickBot="1" x14ac:dyDescent="0.3">
      <c r="B40" s="86"/>
      <c r="C40" s="89"/>
      <c r="D40" s="113" t="e">
        <f>C40/C44</f>
        <v>#DIV/0!</v>
      </c>
      <c r="E40" s="89"/>
      <c r="F40" s="113" t="e">
        <f>E40/E44</f>
        <v>#DIV/0!</v>
      </c>
      <c r="G40" s="89"/>
      <c r="H40" s="113" t="e">
        <f>G40/G44</f>
        <v>#DIV/0!</v>
      </c>
      <c r="I40" s="95"/>
      <c r="J40" s="97"/>
      <c r="K40" s="183">
        <f t="shared" si="0"/>
        <v>0</v>
      </c>
      <c r="L40" s="113" t="e">
        <f>K40/K44</f>
        <v>#DIV/0!</v>
      </c>
    </row>
    <row r="41" spans="2:15" ht="13.8" thickBot="1" x14ac:dyDescent="0.3">
      <c r="B41" s="108" t="s">
        <v>40</v>
      </c>
      <c r="C41" s="114"/>
      <c r="D41" s="100" t="e">
        <f>C41/C44</f>
        <v>#DIV/0!</v>
      </c>
      <c r="E41" s="114"/>
      <c r="F41" s="100" t="e">
        <f>E41/E44</f>
        <v>#DIV/0!</v>
      </c>
      <c r="G41" s="114"/>
      <c r="H41" s="100" t="e">
        <f>G41/G44</f>
        <v>#DIV/0!</v>
      </c>
      <c r="I41" s="115"/>
      <c r="J41" s="116"/>
      <c r="K41" s="184">
        <f t="shared" si="0"/>
        <v>0</v>
      </c>
      <c r="L41" s="100" t="e">
        <f>K41/K44</f>
        <v>#DIV/0!</v>
      </c>
      <c r="M41" s="36"/>
    </row>
    <row r="42" spans="2:15" ht="13.8" thickBot="1" x14ac:dyDescent="0.3">
      <c r="B42" s="109" t="s">
        <v>41</v>
      </c>
      <c r="C42" s="114"/>
      <c r="D42" s="100" t="e">
        <f>C42/C44</f>
        <v>#DIV/0!</v>
      </c>
      <c r="E42" s="114"/>
      <c r="F42" s="100" t="e">
        <f>E42/E44</f>
        <v>#DIV/0!</v>
      </c>
      <c r="G42" s="114"/>
      <c r="H42" s="100" t="e">
        <f>G42/G44</f>
        <v>#DIV/0!</v>
      </c>
      <c r="I42" s="115"/>
      <c r="J42" s="116"/>
      <c r="K42" s="184">
        <f t="shared" si="0"/>
        <v>0</v>
      </c>
      <c r="L42" s="100" t="e">
        <f>K42/K44</f>
        <v>#DIV/0!</v>
      </c>
    </row>
    <row r="43" spans="2:15" ht="27" thickBot="1" x14ac:dyDescent="0.3">
      <c r="B43" s="110" t="s">
        <v>42</v>
      </c>
      <c r="C43" s="114"/>
      <c r="D43" s="100" t="e">
        <f>C43/C44</f>
        <v>#DIV/0!</v>
      </c>
      <c r="E43" s="114"/>
      <c r="F43" s="100" t="e">
        <f>E43/E44</f>
        <v>#DIV/0!</v>
      </c>
      <c r="G43" s="114"/>
      <c r="H43" s="100" t="e">
        <f>G43/G44</f>
        <v>#DIV/0!</v>
      </c>
      <c r="I43" s="115"/>
      <c r="J43" s="116"/>
      <c r="K43" s="184">
        <f t="shared" si="0"/>
        <v>0</v>
      </c>
      <c r="L43" s="100" t="e">
        <f>K43/K44</f>
        <v>#DIV/0!</v>
      </c>
    </row>
    <row r="44" spans="2:15" ht="26.25" customHeight="1" thickBot="1" x14ac:dyDescent="0.3">
      <c r="B44" s="90" t="s">
        <v>43</v>
      </c>
      <c r="C44" s="91">
        <f t="shared" ref="C44:H44" si="2">C27+C28+C35+C41+C42+C43</f>
        <v>0</v>
      </c>
      <c r="D44" s="76" t="e">
        <f t="shared" si="2"/>
        <v>#DIV/0!</v>
      </c>
      <c r="E44" s="91">
        <f t="shared" si="2"/>
        <v>0</v>
      </c>
      <c r="F44" s="76" t="e">
        <f t="shared" si="2"/>
        <v>#DIV/0!</v>
      </c>
      <c r="G44" s="91">
        <f t="shared" si="2"/>
        <v>0</v>
      </c>
      <c r="H44" s="76" t="e">
        <f t="shared" si="2"/>
        <v>#DIV/0!</v>
      </c>
      <c r="I44" s="117"/>
      <c r="J44" s="118"/>
      <c r="K44" s="185">
        <f>ROUND(C44+E44+G44,2)</f>
        <v>0</v>
      </c>
      <c r="L44" s="76" t="e">
        <f>L43+L42+L41+L35+L28+L27</f>
        <v>#DIV/0!</v>
      </c>
      <c r="M44" s="36"/>
    </row>
    <row r="45" spans="2:15" x14ac:dyDescent="0.25">
      <c r="B45" s="37"/>
      <c r="M45" s="36"/>
    </row>
    <row r="46" spans="2:15" x14ac:dyDescent="0.25">
      <c r="B46" s="38"/>
      <c r="C46" s="22"/>
      <c r="D46" s="262" t="str">
        <f>IF(K44&lt;&gt;H95,"Votre plan de financement n'est pas équilibré"," ")</f>
        <v xml:space="preserve"> </v>
      </c>
      <c r="E46" s="262"/>
      <c r="F46" s="262"/>
      <c r="G46" s="262"/>
      <c r="H46" s="262"/>
      <c r="I46" s="262"/>
      <c r="J46" s="262"/>
      <c r="K46" s="262"/>
      <c r="L46" s="262"/>
    </row>
    <row r="47" spans="2:15" x14ac:dyDescent="0.25">
      <c r="B47" s="38"/>
      <c r="C47" s="22"/>
      <c r="D47" s="262"/>
      <c r="E47" s="262"/>
      <c r="F47" s="262"/>
      <c r="G47" s="262"/>
      <c r="H47" s="262"/>
      <c r="I47" s="262"/>
      <c r="J47" s="262"/>
      <c r="K47" s="262"/>
      <c r="L47" s="262"/>
    </row>
    <row r="48" spans="2:15" ht="15.6" x14ac:dyDescent="0.3">
      <c r="B48" s="39" t="s">
        <v>44</v>
      </c>
      <c r="C48" s="22"/>
      <c r="D48" s="262"/>
      <c r="E48" s="262"/>
      <c r="F48" s="262"/>
      <c r="G48" s="262"/>
      <c r="H48" s="262"/>
      <c r="I48" s="262"/>
      <c r="J48" s="262"/>
      <c r="K48" s="262"/>
      <c r="L48" s="262"/>
    </row>
    <row r="49" spans="2:12" ht="13.8" thickBot="1" x14ac:dyDescent="0.3">
      <c r="B49" s="37"/>
    </row>
    <row r="50" spans="2:12" ht="36" customHeight="1" x14ac:dyDescent="0.25">
      <c r="B50" s="167" t="s">
        <v>45</v>
      </c>
      <c r="C50" s="168" t="s">
        <v>56</v>
      </c>
      <c r="D50" s="169" t="s">
        <v>56</v>
      </c>
      <c r="E50" s="169" t="s">
        <v>56</v>
      </c>
      <c r="F50" s="254" t="s">
        <v>74</v>
      </c>
      <c r="G50" s="252" t="s">
        <v>57</v>
      </c>
      <c r="H50" s="168" t="s">
        <v>16</v>
      </c>
      <c r="I50" s="77"/>
      <c r="J50" s="249" t="s">
        <v>71</v>
      </c>
      <c r="K50" s="250"/>
      <c r="L50" s="251"/>
    </row>
    <row r="51" spans="2:12" ht="27" customHeight="1" thickBot="1" x14ac:dyDescent="0.3">
      <c r="B51" s="119"/>
      <c r="C51" s="125" t="s">
        <v>35</v>
      </c>
      <c r="D51" s="125" t="s">
        <v>35</v>
      </c>
      <c r="E51" s="125" t="s">
        <v>35</v>
      </c>
      <c r="F51" s="257"/>
      <c r="G51" s="256"/>
      <c r="H51" s="125" t="s">
        <v>35</v>
      </c>
      <c r="I51" s="22"/>
      <c r="J51" s="158" t="s">
        <v>81</v>
      </c>
      <c r="K51" s="157" t="s">
        <v>72</v>
      </c>
      <c r="L51" s="159" t="s">
        <v>73</v>
      </c>
    </row>
    <row r="52" spans="2:12" ht="25.2" customHeight="1" x14ac:dyDescent="0.3">
      <c r="B52" s="141" t="s">
        <v>46</v>
      </c>
      <c r="C52" s="142">
        <f>C53+C61+C66+C86</f>
        <v>0</v>
      </c>
      <c r="D52" s="142">
        <f>D53+D61+D66+D86</f>
        <v>0</v>
      </c>
      <c r="E52" s="142">
        <f>E53+E61+E66+E86</f>
        <v>0</v>
      </c>
      <c r="F52" s="143"/>
      <c r="G52" s="144"/>
      <c r="H52" s="186">
        <f>ROUND(SUM(C52:E52),2)</f>
        <v>0</v>
      </c>
      <c r="J52" s="160"/>
      <c r="K52" s="156"/>
      <c r="L52" s="161"/>
    </row>
    <row r="53" spans="2:12" ht="14.4" x14ac:dyDescent="0.3">
      <c r="B53" s="145" t="s">
        <v>47</v>
      </c>
      <c r="C53" s="146">
        <f>SUM(C54:C60)</f>
        <v>0</v>
      </c>
      <c r="D53" s="146">
        <f>SUM(D54:D60)</f>
        <v>0</v>
      </c>
      <c r="E53" s="146">
        <f>SUM(E54:E60)</f>
        <v>0</v>
      </c>
      <c r="F53" s="147"/>
      <c r="G53" s="148"/>
      <c r="H53" s="187">
        <f t="shared" ref="H53:H95" si="3">ROUND(SUM(C53:E53),2)</f>
        <v>0</v>
      </c>
      <c r="J53" s="160"/>
      <c r="K53" s="156"/>
      <c r="L53" s="161"/>
    </row>
    <row r="54" spans="2:12" ht="14.4" x14ac:dyDescent="0.3">
      <c r="B54" s="85" t="s">
        <v>58</v>
      </c>
      <c r="C54" s="126"/>
      <c r="D54" s="132"/>
      <c r="E54" s="126"/>
      <c r="F54" s="94"/>
      <c r="G54" s="96"/>
      <c r="H54" s="188">
        <f t="shared" si="3"/>
        <v>0</v>
      </c>
      <c r="J54" s="160"/>
      <c r="K54" s="156"/>
      <c r="L54" s="161"/>
    </row>
    <row r="55" spans="2:12" ht="14.4" x14ac:dyDescent="0.3">
      <c r="B55" s="85"/>
      <c r="C55" s="126"/>
      <c r="D55" s="132"/>
      <c r="E55" s="126"/>
      <c r="F55" s="94"/>
      <c r="G55" s="96"/>
      <c r="H55" s="188">
        <f t="shared" si="3"/>
        <v>0</v>
      </c>
      <c r="J55" s="160"/>
      <c r="K55" s="156"/>
      <c r="L55" s="161"/>
    </row>
    <row r="56" spans="2:12" ht="14.4" x14ac:dyDescent="0.3">
      <c r="B56" s="85"/>
      <c r="C56" s="126"/>
      <c r="D56" s="132"/>
      <c r="E56" s="126"/>
      <c r="F56" s="94"/>
      <c r="G56" s="96"/>
      <c r="H56" s="188">
        <f t="shared" si="3"/>
        <v>0</v>
      </c>
      <c r="J56" s="160"/>
      <c r="K56" s="156"/>
      <c r="L56" s="161"/>
    </row>
    <row r="57" spans="2:12" ht="14.4" x14ac:dyDescent="0.3">
      <c r="B57" s="85"/>
      <c r="C57" s="126"/>
      <c r="D57" s="132"/>
      <c r="E57" s="126"/>
      <c r="F57" s="94"/>
      <c r="G57" s="96"/>
      <c r="H57" s="188">
        <f t="shared" si="3"/>
        <v>0</v>
      </c>
      <c r="J57" s="160"/>
      <c r="K57" s="156"/>
      <c r="L57" s="161"/>
    </row>
    <row r="58" spans="2:12" ht="14.4" x14ac:dyDescent="0.3">
      <c r="B58" s="85"/>
      <c r="C58" s="126"/>
      <c r="D58" s="132"/>
      <c r="E58" s="126"/>
      <c r="F58" s="94"/>
      <c r="G58" s="96"/>
      <c r="H58" s="188">
        <f t="shared" si="3"/>
        <v>0</v>
      </c>
      <c r="J58" s="160"/>
      <c r="K58" s="156"/>
      <c r="L58" s="161"/>
    </row>
    <row r="59" spans="2:12" ht="14.4" x14ac:dyDescent="0.3">
      <c r="B59" s="85"/>
      <c r="C59" s="126"/>
      <c r="D59" s="132"/>
      <c r="E59" s="126"/>
      <c r="F59" s="94"/>
      <c r="G59" s="96"/>
      <c r="H59" s="188">
        <f t="shared" si="3"/>
        <v>0</v>
      </c>
      <c r="J59" s="160"/>
      <c r="K59" s="156"/>
      <c r="L59" s="161"/>
    </row>
    <row r="60" spans="2:12" ht="14.4" x14ac:dyDescent="0.3">
      <c r="B60" s="85"/>
      <c r="C60" s="126"/>
      <c r="D60" s="132"/>
      <c r="E60" s="126"/>
      <c r="F60" s="94"/>
      <c r="G60" s="96"/>
      <c r="H60" s="188">
        <f t="shared" si="3"/>
        <v>0</v>
      </c>
      <c r="J60" s="160"/>
      <c r="K60" s="156"/>
      <c r="L60" s="161"/>
    </row>
    <row r="61" spans="2:12" ht="14.4" x14ac:dyDescent="0.3">
      <c r="B61" s="145" t="s">
        <v>48</v>
      </c>
      <c r="C61" s="146">
        <f>SUM(C62:C65)</f>
        <v>0</v>
      </c>
      <c r="D61" s="146">
        <f>SUM(D62:D65)</f>
        <v>0</v>
      </c>
      <c r="E61" s="146">
        <f>SUM(E62:E65)</f>
        <v>0</v>
      </c>
      <c r="F61" s="147"/>
      <c r="G61" s="148"/>
      <c r="H61" s="187">
        <f t="shared" si="3"/>
        <v>0</v>
      </c>
      <c r="J61" s="160"/>
      <c r="K61" s="156"/>
      <c r="L61" s="161"/>
    </row>
    <row r="62" spans="2:12" ht="14.4" x14ac:dyDescent="0.3">
      <c r="B62" s="85" t="s">
        <v>59</v>
      </c>
      <c r="C62" s="126"/>
      <c r="D62" s="126"/>
      <c r="E62" s="126"/>
      <c r="F62" s="94"/>
      <c r="G62" s="96"/>
      <c r="H62" s="188">
        <f t="shared" si="3"/>
        <v>0</v>
      </c>
      <c r="J62" s="160"/>
      <c r="K62" s="156"/>
      <c r="L62" s="161"/>
    </row>
    <row r="63" spans="2:12" ht="14.4" x14ac:dyDescent="0.3">
      <c r="B63" s="85"/>
      <c r="C63" s="126"/>
      <c r="D63" s="126"/>
      <c r="E63" s="126"/>
      <c r="F63" s="94"/>
      <c r="G63" s="96"/>
      <c r="H63" s="188">
        <f t="shared" si="3"/>
        <v>0</v>
      </c>
      <c r="J63" s="160"/>
      <c r="K63" s="156"/>
      <c r="L63" s="161"/>
    </row>
    <row r="64" spans="2:12" ht="14.4" x14ac:dyDescent="0.3">
      <c r="B64" s="85"/>
      <c r="C64" s="126"/>
      <c r="D64" s="126"/>
      <c r="E64" s="126"/>
      <c r="F64" s="94"/>
      <c r="G64" s="96"/>
      <c r="H64" s="188">
        <f t="shared" si="3"/>
        <v>0</v>
      </c>
      <c r="J64" s="162"/>
      <c r="K64" s="156"/>
      <c r="L64" s="161"/>
    </row>
    <row r="65" spans="2:12" ht="14.4" x14ac:dyDescent="0.3">
      <c r="B65" s="85"/>
      <c r="C65" s="126"/>
      <c r="D65" s="126"/>
      <c r="E65" s="126"/>
      <c r="F65" s="94"/>
      <c r="G65" s="96"/>
      <c r="H65" s="188">
        <f t="shared" si="3"/>
        <v>0</v>
      </c>
      <c r="J65" s="162"/>
      <c r="K65" s="156"/>
      <c r="L65" s="161"/>
    </row>
    <row r="66" spans="2:12" ht="14.4" x14ac:dyDescent="0.3">
      <c r="B66" s="145" t="s">
        <v>49</v>
      </c>
      <c r="C66" s="146">
        <f>SUM(C67:C69)</f>
        <v>0</v>
      </c>
      <c r="D66" s="146">
        <f>SUM(D67:D69)</f>
        <v>0</v>
      </c>
      <c r="E66" s="146">
        <f>SUM(E67:E69)</f>
        <v>0</v>
      </c>
      <c r="F66" s="147"/>
      <c r="G66" s="148"/>
      <c r="H66" s="187">
        <f t="shared" si="3"/>
        <v>0</v>
      </c>
      <c r="J66" s="162"/>
      <c r="K66" s="156"/>
      <c r="L66" s="161"/>
    </row>
    <row r="67" spans="2:12" ht="14.4" x14ac:dyDescent="0.3">
      <c r="B67" s="85"/>
      <c r="C67" s="126"/>
      <c r="D67" s="126"/>
      <c r="E67" s="126"/>
      <c r="F67" s="94"/>
      <c r="G67" s="96"/>
      <c r="H67" s="188">
        <f t="shared" si="3"/>
        <v>0</v>
      </c>
      <c r="J67" s="162"/>
      <c r="K67" s="156"/>
      <c r="L67" s="161"/>
    </row>
    <row r="68" spans="2:12" ht="14.4" x14ac:dyDescent="0.3">
      <c r="B68" s="85"/>
      <c r="C68" s="126"/>
      <c r="D68" s="126"/>
      <c r="E68" s="126"/>
      <c r="F68" s="94"/>
      <c r="G68" s="96"/>
      <c r="H68" s="188">
        <f t="shared" si="3"/>
        <v>0</v>
      </c>
      <c r="J68" s="162"/>
      <c r="K68" s="156"/>
      <c r="L68" s="161"/>
    </row>
    <row r="69" spans="2:12" ht="14.4" x14ac:dyDescent="0.3">
      <c r="B69" s="85"/>
      <c r="C69" s="126"/>
      <c r="D69" s="126"/>
      <c r="E69" s="126"/>
      <c r="F69" s="94"/>
      <c r="G69" s="96"/>
      <c r="H69" s="188">
        <f t="shared" si="3"/>
        <v>0</v>
      </c>
      <c r="J69" s="162"/>
      <c r="K69" s="156"/>
      <c r="L69" s="161"/>
    </row>
    <row r="70" spans="2:12" ht="14.4" x14ac:dyDescent="0.3">
      <c r="B70" s="149" t="s">
        <v>60</v>
      </c>
      <c r="C70" s="146">
        <f>SUM(C71:C73)</f>
        <v>0</v>
      </c>
      <c r="D70" s="146">
        <f>SUM(D71:D73)</f>
        <v>0</v>
      </c>
      <c r="E70" s="146">
        <f>SUM(E71:E73)</f>
        <v>0</v>
      </c>
      <c r="F70" s="150"/>
      <c r="G70" s="151"/>
      <c r="H70" s="189">
        <f t="shared" si="3"/>
        <v>0</v>
      </c>
      <c r="J70" s="160"/>
      <c r="K70" s="156"/>
      <c r="L70" s="161"/>
    </row>
    <row r="71" spans="2:12" ht="14.4" x14ac:dyDescent="0.3">
      <c r="B71" s="85"/>
      <c r="C71" s="126"/>
      <c r="D71" s="126"/>
      <c r="E71" s="126"/>
      <c r="F71" s="94"/>
      <c r="G71" s="96"/>
      <c r="H71" s="188">
        <f t="shared" si="3"/>
        <v>0</v>
      </c>
      <c r="J71" s="160"/>
      <c r="K71" s="156"/>
      <c r="L71" s="161"/>
    </row>
    <row r="72" spans="2:12" ht="14.4" x14ac:dyDescent="0.3">
      <c r="B72" s="85"/>
      <c r="C72" s="126"/>
      <c r="D72" s="126"/>
      <c r="E72" s="126"/>
      <c r="F72" s="94"/>
      <c r="G72" s="96"/>
      <c r="H72" s="188">
        <f t="shared" si="3"/>
        <v>0</v>
      </c>
      <c r="J72" s="160"/>
      <c r="K72" s="156"/>
      <c r="L72" s="161"/>
    </row>
    <row r="73" spans="2:12" ht="14.4" x14ac:dyDescent="0.3">
      <c r="B73" s="85"/>
      <c r="C73" s="126"/>
      <c r="D73" s="126"/>
      <c r="E73" s="126"/>
      <c r="F73" s="94"/>
      <c r="G73" s="96"/>
      <c r="H73" s="188">
        <f t="shared" si="3"/>
        <v>0</v>
      </c>
      <c r="J73" s="160"/>
      <c r="K73" s="156"/>
      <c r="L73" s="161"/>
    </row>
    <row r="74" spans="2:12" ht="14.4" x14ac:dyDescent="0.3">
      <c r="B74" s="149" t="s">
        <v>61</v>
      </c>
      <c r="C74" s="146">
        <f>SUM(C75:C77)</f>
        <v>0</v>
      </c>
      <c r="D74" s="146">
        <f>SUM(D75:D77)</f>
        <v>0</v>
      </c>
      <c r="E74" s="146">
        <f>SUM(E75:E77)</f>
        <v>0</v>
      </c>
      <c r="F74" s="150"/>
      <c r="G74" s="151"/>
      <c r="H74" s="189">
        <f t="shared" si="3"/>
        <v>0</v>
      </c>
      <c r="J74" s="160"/>
      <c r="K74" s="156"/>
      <c r="L74" s="161"/>
    </row>
    <row r="75" spans="2:12" ht="14.4" x14ac:dyDescent="0.3">
      <c r="B75" s="120"/>
      <c r="C75" s="126"/>
      <c r="D75" s="126"/>
      <c r="E75" s="126"/>
      <c r="F75" s="94"/>
      <c r="G75" s="96"/>
      <c r="H75" s="188">
        <f t="shared" si="3"/>
        <v>0</v>
      </c>
      <c r="J75" s="160"/>
      <c r="K75" s="156"/>
      <c r="L75" s="161"/>
    </row>
    <row r="76" spans="2:12" ht="14.4" x14ac:dyDescent="0.3">
      <c r="B76" s="120"/>
      <c r="C76" s="126"/>
      <c r="D76" s="126"/>
      <c r="E76" s="126"/>
      <c r="F76" s="94"/>
      <c r="G76" s="96"/>
      <c r="H76" s="188">
        <f t="shared" si="3"/>
        <v>0</v>
      </c>
      <c r="J76" s="160"/>
      <c r="K76" s="156"/>
      <c r="L76" s="161"/>
    </row>
    <row r="77" spans="2:12" ht="14.4" x14ac:dyDescent="0.3">
      <c r="B77" s="120"/>
      <c r="C77" s="126"/>
      <c r="D77" s="126"/>
      <c r="E77" s="126"/>
      <c r="F77" s="94"/>
      <c r="G77" s="96"/>
      <c r="H77" s="188">
        <f t="shared" si="3"/>
        <v>0</v>
      </c>
      <c r="J77" s="160"/>
      <c r="K77" s="156"/>
      <c r="L77" s="161"/>
    </row>
    <row r="78" spans="2:12" ht="14.4" x14ac:dyDescent="0.3">
      <c r="B78" s="149" t="s">
        <v>62</v>
      </c>
      <c r="C78" s="146">
        <f>SUM(C79:C81)</f>
        <v>0</v>
      </c>
      <c r="D78" s="146">
        <f>SUM(D79:D81)</f>
        <v>0</v>
      </c>
      <c r="E78" s="146">
        <f>SUM(E79:E81)</f>
        <v>0</v>
      </c>
      <c r="F78" s="150"/>
      <c r="G78" s="151"/>
      <c r="H78" s="189">
        <f t="shared" si="3"/>
        <v>0</v>
      </c>
      <c r="J78" s="160"/>
      <c r="K78" s="156"/>
      <c r="L78" s="161"/>
    </row>
    <row r="79" spans="2:12" ht="14.4" x14ac:dyDescent="0.3">
      <c r="B79" s="120"/>
      <c r="C79" s="126"/>
      <c r="D79" s="126"/>
      <c r="E79" s="126"/>
      <c r="F79" s="94"/>
      <c r="G79" s="96"/>
      <c r="H79" s="188">
        <f t="shared" si="3"/>
        <v>0</v>
      </c>
      <c r="J79" s="160"/>
      <c r="K79" s="156"/>
      <c r="L79" s="161"/>
    </row>
    <row r="80" spans="2:12" ht="14.4" x14ac:dyDescent="0.3">
      <c r="B80" s="120"/>
      <c r="C80" s="126"/>
      <c r="D80" s="126"/>
      <c r="E80" s="126"/>
      <c r="F80" s="94"/>
      <c r="G80" s="96"/>
      <c r="H80" s="188">
        <f t="shared" si="3"/>
        <v>0</v>
      </c>
      <c r="J80" s="160"/>
      <c r="K80" s="156"/>
      <c r="L80" s="161"/>
    </row>
    <row r="81" spans="2:12" ht="14.4" x14ac:dyDescent="0.3">
      <c r="B81" s="120"/>
      <c r="C81" s="126"/>
      <c r="D81" s="126"/>
      <c r="E81" s="126"/>
      <c r="F81" s="94"/>
      <c r="G81" s="96"/>
      <c r="H81" s="188">
        <f t="shared" si="3"/>
        <v>0</v>
      </c>
      <c r="J81" s="160"/>
      <c r="K81" s="156"/>
      <c r="L81" s="161"/>
    </row>
    <row r="82" spans="2:12" ht="14.4" x14ac:dyDescent="0.3">
      <c r="B82" s="149" t="s">
        <v>63</v>
      </c>
      <c r="C82" s="146">
        <f>SUM(C83:C85)</f>
        <v>0</v>
      </c>
      <c r="D82" s="146">
        <f>SUM(D83:D85)</f>
        <v>0</v>
      </c>
      <c r="E82" s="146">
        <f>SUM(E83:E85)</f>
        <v>0</v>
      </c>
      <c r="F82" s="150"/>
      <c r="G82" s="151"/>
      <c r="H82" s="189">
        <f t="shared" si="3"/>
        <v>0</v>
      </c>
      <c r="J82" s="160"/>
      <c r="K82" s="156"/>
      <c r="L82" s="161"/>
    </row>
    <row r="83" spans="2:12" ht="14.4" x14ac:dyDescent="0.3">
      <c r="B83" s="85"/>
      <c r="C83" s="126"/>
      <c r="D83" s="126"/>
      <c r="E83" s="126"/>
      <c r="F83" s="94"/>
      <c r="G83" s="96"/>
      <c r="H83" s="188">
        <f t="shared" si="3"/>
        <v>0</v>
      </c>
      <c r="J83" s="160"/>
      <c r="K83" s="156"/>
      <c r="L83" s="161"/>
    </row>
    <row r="84" spans="2:12" ht="14.4" x14ac:dyDescent="0.3">
      <c r="B84" s="85"/>
      <c r="C84" s="126"/>
      <c r="D84" s="126"/>
      <c r="E84" s="126"/>
      <c r="F84" s="94"/>
      <c r="G84" s="96"/>
      <c r="H84" s="188">
        <f t="shared" si="3"/>
        <v>0</v>
      </c>
      <c r="J84" s="160"/>
      <c r="K84" s="156"/>
      <c r="L84" s="161"/>
    </row>
    <row r="85" spans="2:12" ht="14.4" x14ac:dyDescent="0.3">
      <c r="B85" s="85"/>
      <c r="C85" s="126"/>
      <c r="D85" s="126"/>
      <c r="E85" s="126"/>
      <c r="F85" s="94"/>
      <c r="G85" s="96"/>
      <c r="H85" s="188">
        <f t="shared" si="3"/>
        <v>0</v>
      </c>
      <c r="J85" s="160"/>
      <c r="K85" s="156"/>
      <c r="L85" s="161"/>
    </row>
    <row r="86" spans="2:12" ht="14.4" x14ac:dyDescent="0.3">
      <c r="B86" s="145" t="s">
        <v>64</v>
      </c>
      <c r="C86" s="146">
        <f>SUM(C87:C93)</f>
        <v>0</v>
      </c>
      <c r="D86" s="146">
        <f>SUM(D87:D93)</f>
        <v>0</v>
      </c>
      <c r="E86" s="146">
        <f>SUM(E87:E93)</f>
        <v>0</v>
      </c>
      <c r="F86" s="147"/>
      <c r="G86" s="148"/>
      <c r="H86" s="187">
        <f t="shared" si="3"/>
        <v>0</v>
      </c>
      <c r="J86" s="160"/>
      <c r="K86" s="156"/>
      <c r="L86" s="161"/>
    </row>
    <row r="87" spans="2:12" ht="14.4" x14ac:dyDescent="0.3">
      <c r="B87" s="85"/>
      <c r="C87" s="126"/>
      <c r="D87" s="126"/>
      <c r="E87" s="126"/>
      <c r="F87" s="94"/>
      <c r="G87" s="96"/>
      <c r="H87" s="188">
        <f t="shared" si="3"/>
        <v>0</v>
      </c>
      <c r="J87" s="160"/>
      <c r="K87" s="156"/>
      <c r="L87" s="161"/>
    </row>
    <row r="88" spans="2:12" ht="15" thickBot="1" x14ac:dyDescent="0.35">
      <c r="B88" s="85"/>
      <c r="C88" s="126"/>
      <c r="D88" s="126"/>
      <c r="E88" s="126"/>
      <c r="F88" s="94"/>
      <c r="G88" s="96"/>
      <c r="H88" s="188">
        <f t="shared" si="3"/>
        <v>0</v>
      </c>
      <c r="J88" s="160"/>
      <c r="K88" s="156"/>
      <c r="L88" s="161"/>
    </row>
    <row r="89" spans="2:12" ht="15" thickBot="1" x14ac:dyDescent="0.35">
      <c r="B89" s="152" t="s">
        <v>66</v>
      </c>
      <c r="C89" s="146">
        <f>SUM(C90:C92)</f>
        <v>0</v>
      </c>
      <c r="D89" s="146">
        <f>SUM(D90:D92)</f>
        <v>0</v>
      </c>
      <c r="E89" s="146">
        <f>SUM(E90:E92)</f>
        <v>0</v>
      </c>
      <c r="F89" s="153"/>
      <c r="G89" s="154"/>
      <c r="H89" s="190">
        <f t="shared" si="3"/>
        <v>0</v>
      </c>
      <c r="J89" s="160"/>
      <c r="K89" s="156"/>
      <c r="L89" s="161"/>
    </row>
    <row r="90" spans="2:12" ht="14.4" x14ac:dyDescent="0.3">
      <c r="B90" s="121"/>
      <c r="C90" s="127"/>
      <c r="D90" s="127"/>
      <c r="E90" s="127"/>
      <c r="F90" s="133"/>
      <c r="G90" s="137"/>
      <c r="H90" s="191">
        <f t="shared" si="3"/>
        <v>0</v>
      </c>
      <c r="J90" s="160"/>
      <c r="K90" s="156"/>
      <c r="L90" s="161"/>
    </row>
    <row r="91" spans="2:12" ht="14.4" x14ac:dyDescent="0.3">
      <c r="B91" s="122"/>
      <c r="C91" s="128"/>
      <c r="D91" s="128"/>
      <c r="E91" s="128"/>
      <c r="F91" s="134"/>
      <c r="G91" s="138"/>
      <c r="H91" s="192">
        <f t="shared" si="3"/>
        <v>0</v>
      </c>
      <c r="J91" s="160"/>
      <c r="K91" s="156"/>
      <c r="L91" s="161"/>
    </row>
    <row r="92" spans="2:12" ht="15" thickBot="1" x14ac:dyDescent="0.35">
      <c r="B92" s="123"/>
      <c r="C92" s="129"/>
      <c r="D92" s="129"/>
      <c r="E92" s="129"/>
      <c r="F92" s="135"/>
      <c r="G92" s="139"/>
      <c r="H92" s="193">
        <f t="shared" si="3"/>
        <v>0</v>
      </c>
      <c r="J92" s="160"/>
      <c r="K92" s="156"/>
      <c r="L92" s="161"/>
    </row>
    <row r="93" spans="2:12" ht="15" thickBot="1" x14ac:dyDescent="0.35">
      <c r="B93" s="152" t="s">
        <v>65</v>
      </c>
      <c r="C93" s="155"/>
      <c r="D93" s="155"/>
      <c r="E93" s="155"/>
      <c r="F93" s="153"/>
      <c r="G93" s="154"/>
      <c r="H93" s="190">
        <f t="shared" si="3"/>
        <v>0</v>
      </c>
      <c r="J93" s="160"/>
      <c r="K93" s="156"/>
      <c r="L93" s="161"/>
    </row>
    <row r="94" spans="2:12" ht="15" thickBot="1" x14ac:dyDescent="0.35">
      <c r="B94" s="124" t="s">
        <v>67</v>
      </c>
      <c r="C94" s="130">
        <f>C53*0.15</f>
        <v>0</v>
      </c>
      <c r="D94" s="130">
        <f>D53*0.15</f>
        <v>0</v>
      </c>
      <c r="E94" s="130">
        <f>E53*0.15</f>
        <v>0</v>
      </c>
      <c r="F94" s="136"/>
      <c r="G94" s="140"/>
      <c r="H94" s="194">
        <f t="shared" si="3"/>
        <v>0</v>
      </c>
      <c r="J94" s="160"/>
      <c r="K94" s="156"/>
      <c r="L94" s="161"/>
    </row>
    <row r="95" spans="2:12" ht="16.2" thickBot="1" x14ac:dyDescent="0.3">
      <c r="B95" s="90" t="s">
        <v>50</v>
      </c>
      <c r="C95" s="131">
        <f>C53+C61+C70+C94+C89+C66+C74+C78+C82+C86+C93</f>
        <v>0</v>
      </c>
      <c r="D95" s="131">
        <f>D53+D61+D70+D94+D89+D66+D74+D78+D82+D86+D93</f>
        <v>0</v>
      </c>
      <c r="E95" s="131">
        <f>E53+E61+E70+E94+E89+E66+E74+E78+E82+E86+E93</f>
        <v>0</v>
      </c>
      <c r="F95" s="117"/>
      <c r="G95" s="118"/>
      <c r="H95" s="195">
        <f t="shared" si="3"/>
        <v>0</v>
      </c>
      <c r="J95" s="163">
        <f>SUM(J52:J94)</f>
        <v>0</v>
      </c>
      <c r="K95" s="164"/>
      <c r="L95" s="165"/>
    </row>
    <row r="97" spans="2:8" x14ac:dyDescent="0.25">
      <c r="B97" s="40" t="s">
        <v>51</v>
      </c>
    </row>
    <row r="98" spans="2:8" x14ac:dyDescent="0.25">
      <c r="B98" s="246" t="s">
        <v>52</v>
      </c>
      <c r="C98" s="246"/>
      <c r="D98" s="40"/>
      <c r="E98" s="40"/>
      <c r="F98" s="40"/>
      <c r="G98" s="40"/>
      <c r="H98" s="40"/>
    </row>
  </sheetData>
  <mergeCells count="15">
    <mergeCell ref="J50:L50"/>
    <mergeCell ref="J25:J26"/>
    <mergeCell ref="I25:I26"/>
    <mergeCell ref="G50:G51"/>
    <mergeCell ref="F50:F51"/>
    <mergeCell ref="G25:H25"/>
    <mergeCell ref="K25:L25"/>
    <mergeCell ref="E25:F25"/>
    <mergeCell ref="D46:L48"/>
    <mergeCell ref="B10:I10"/>
    <mergeCell ref="C13:I13"/>
    <mergeCell ref="C15:I15"/>
    <mergeCell ref="C17:I17"/>
    <mergeCell ref="B98:C98"/>
    <mergeCell ref="C25:D25"/>
  </mergeCells>
  <conditionalFormatting sqref="C27">
    <cfRule type="containsErrors" priority="7" stopIfTrue="1">
      <formula>ISERROR(C27)</formula>
    </cfRule>
  </conditionalFormatting>
  <conditionalFormatting sqref="D29:D34 D36:D40 F29:F34 F36:F40 H29:H34 H36:H40 L29:L34 L36:L40">
    <cfRule type="containsErrors" dxfId="4" priority="6" stopIfTrue="1">
      <formula>ISERROR(D29)</formula>
    </cfRule>
  </conditionalFormatting>
  <conditionalFormatting sqref="L44 H44 F44 D44">
    <cfRule type="containsErrors" dxfId="3" priority="4" stopIfTrue="1">
      <formula>ISERROR(D44)</formula>
    </cfRule>
  </conditionalFormatting>
  <conditionalFormatting sqref="D46:L48">
    <cfRule type="expression" dxfId="2" priority="16" stopIfTrue="1">
      <formula>$K$44&lt;&gt;$H$95</formula>
    </cfRule>
  </conditionalFormatting>
  <conditionalFormatting sqref="K29:K34 K36:K40">
    <cfRule type="containsErrors" dxfId="1" priority="3" stopIfTrue="1">
      <formula>ISERROR(K29)</formula>
    </cfRule>
  </conditionalFormatting>
  <conditionalFormatting sqref="K44">
    <cfRule type="containsErrors" dxfId="0" priority="2" stopIfTrue="1">
      <formula>ISERROR(K44)</formula>
    </cfRule>
  </conditionalFormatting>
  <pageMargins left="0.7" right="0.7" top="0.75" bottom="0.75" header="0.3" footer="0.3"/>
  <pageSetup paperSize="8" scale="80" fitToHeight="0" orientation="landscape" r:id="rId1"/>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00" r:id="rId4" name="Check Box 52">
              <controlPr defaultSize="0" autoFill="0" autoLine="0" autoPict="0">
                <anchor moveWithCells="1">
                  <from>
                    <xdr:col>2</xdr:col>
                    <xdr:colOff>960120</xdr:colOff>
                    <xdr:row>18</xdr:row>
                    <xdr:rowOff>0</xdr:rowOff>
                  </from>
                  <to>
                    <xdr:col>3</xdr:col>
                    <xdr:colOff>297180</xdr:colOff>
                    <xdr:row>19</xdr:row>
                    <xdr:rowOff>22860</xdr:rowOff>
                  </to>
                </anchor>
              </controlPr>
            </control>
          </mc:Choice>
        </mc:AlternateContent>
        <mc:AlternateContent xmlns:mc="http://schemas.openxmlformats.org/markup-compatibility/2006">
          <mc:Choice Requires="x14">
            <control shapeId="2101" r:id="rId5" name="Check Box 53">
              <controlPr defaultSize="0" autoFill="0" autoLine="0" autoPict="0">
                <anchor moveWithCells="1">
                  <from>
                    <xdr:col>5</xdr:col>
                    <xdr:colOff>0</xdr:colOff>
                    <xdr:row>18</xdr:row>
                    <xdr:rowOff>38100</xdr:rowOff>
                  </from>
                  <to>
                    <xdr:col>5</xdr:col>
                    <xdr:colOff>304800</xdr:colOff>
                    <xdr:row>19</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MODE D'EMPLOI</vt:lpstr>
      <vt:lpstr>Fiche moyens humains</vt:lpstr>
      <vt:lpstr>Plan de financement</vt:lpstr>
      <vt:lpstr>'Fiche moyens humains'!Zone_d_impression</vt:lpstr>
      <vt:lpstr>'Plan de financement'!Zone_d_impression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lamsili</dc:creator>
  <cp:lastModifiedBy>lomoutoussamy</cp:lastModifiedBy>
  <cp:lastPrinted>2017-02-20T09:41:19Z</cp:lastPrinted>
  <dcterms:created xsi:type="dcterms:W3CDTF">2013-11-29T15:34:17Z</dcterms:created>
  <dcterms:modified xsi:type="dcterms:W3CDTF">2018-06-01T09:02:57Z</dcterms:modified>
</cp:coreProperties>
</file>