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795" windowWidth="19440" windowHeight="7275"/>
  </bookViews>
  <sheets>
    <sheet name="MODE D'EMPLOI" sheetId="6" r:id="rId1"/>
    <sheet name="Fiche moyens humains" sheetId="5" r:id="rId2"/>
    <sheet name="Plan de financement" sheetId="7" r:id="rId3"/>
  </sheets>
  <definedNames>
    <definedName name="_ftn1" localSheetId="1">'Fiche moyens humains'!#REF!</definedName>
    <definedName name="_ftn2" localSheetId="1">'Fiche moyens humains'!#REF!</definedName>
    <definedName name="_ftn3" localSheetId="1">'Fiche moyens humains'!#REF!</definedName>
    <definedName name="_ftnref1" localSheetId="1">'Fiche moyens humains'!#REF!</definedName>
    <definedName name="_ftnref2" localSheetId="1">'Fiche moyens humains'!#REF!</definedName>
    <definedName name="_ftnref3" localSheetId="1">'Fiche moyens humains'!#REF!</definedName>
    <definedName name="_xlnm.Print_Area" localSheetId="1">'Fiche moyens humains'!$A$1:$K$40</definedName>
  </definedNames>
  <calcPr calcId="145621"/>
</workbook>
</file>

<file path=xl/calcChain.xml><?xml version="1.0" encoding="utf-8"?>
<calcChain xmlns="http://schemas.openxmlformats.org/spreadsheetml/2006/main">
  <c r="D29" i="7" l="1"/>
  <c r="C28" i="7"/>
  <c r="F27" i="7"/>
  <c r="K27" i="7" l="1"/>
  <c r="E28" i="7"/>
  <c r="G28" i="7"/>
  <c r="K29" i="7"/>
  <c r="F30" i="7"/>
  <c r="K30" i="7"/>
  <c r="F31" i="7"/>
  <c r="K31" i="7"/>
  <c r="F32" i="7"/>
  <c r="K32" i="7"/>
  <c r="F33" i="7"/>
  <c r="K33" i="7"/>
  <c r="F34" i="7"/>
  <c r="K34" i="7"/>
  <c r="C35" i="7"/>
  <c r="E35" i="7"/>
  <c r="G35" i="7"/>
  <c r="K36" i="7"/>
  <c r="K37" i="7"/>
  <c r="K38" i="7"/>
  <c r="K39" i="7"/>
  <c r="F40" i="7"/>
  <c r="K40" i="7"/>
  <c r="K41" i="7"/>
  <c r="K42" i="7"/>
  <c r="K43" i="7"/>
  <c r="E44" i="7"/>
  <c r="F37" i="7" s="1"/>
  <c r="G44" i="7"/>
  <c r="H27" i="7" s="1"/>
  <c r="C53" i="7"/>
  <c r="D53" i="7"/>
  <c r="E53" i="7"/>
  <c r="E52" i="7" s="1"/>
  <c r="H54" i="7"/>
  <c r="H55" i="7"/>
  <c r="H56" i="7"/>
  <c r="H57" i="7"/>
  <c r="H58" i="7"/>
  <c r="H59" i="7"/>
  <c r="H60" i="7"/>
  <c r="H61" i="7"/>
  <c r="H62" i="7"/>
  <c r="H63" i="7"/>
  <c r="H64" i="7"/>
  <c r="H65" i="7"/>
  <c r="H66" i="7"/>
  <c r="H67" i="7"/>
  <c r="C68" i="7"/>
  <c r="D68" i="7"/>
  <c r="E68" i="7"/>
  <c r="H69" i="7"/>
  <c r="C70" i="7"/>
  <c r="D70" i="7"/>
  <c r="E70" i="7"/>
  <c r="H71" i="7"/>
  <c r="C72" i="7"/>
  <c r="D72" i="7"/>
  <c r="E72" i="7"/>
  <c r="H73" i="7"/>
  <c r="C74" i="7"/>
  <c r="H74" i="7" s="1"/>
  <c r="D74" i="7"/>
  <c r="E74" i="7"/>
  <c r="H75" i="7"/>
  <c r="C76" i="7"/>
  <c r="D76" i="7"/>
  <c r="E76" i="7"/>
  <c r="H77" i="7"/>
  <c r="C78" i="7"/>
  <c r="H78" i="7" s="1"/>
  <c r="D78" i="7"/>
  <c r="E78" i="7"/>
  <c r="H79" i="7"/>
  <c r="C80" i="7"/>
  <c r="H81" i="7"/>
  <c r="C82" i="7"/>
  <c r="H82" i="7" s="1"/>
  <c r="D82" i="7"/>
  <c r="D80" i="7" s="1"/>
  <c r="E82" i="7"/>
  <c r="E80" i="7" s="1"/>
  <c r="H83" i="7"/>
  <c r="H84" i="7"/>
  <c r="H43" i="7" l="1"/>
  <c r="H35" i="7"/>
  <c r="H72" i="7"/>
  <c r="H70" i="7"/>
  <c r="D52" i="7"/>
  <c r="H36" i="7"/>
  <c r="H28" i="7"/>
  <c r="E85" i="7"/>
  <c r="E86" i="7" s="1"/>
  <c r="H76" i="7"/>
  <c r="H53" i="7"/>
  <c r="C44" i="7"/>
  <c r="H39" i="7"/>
  <c r="F36" i="7"/>
  <c r="F35" i="7"/>
  <c r="H34" i="7"/>
  <c r="H30" i="7"/>
  <c r="D85" i="7"/>
  <c r="D86" i="7" s="1"/>
  <c r="H68" i="7"/>
  <c r="H40" i="7"/>
  <c r="K35" i="7"/>
  <c r="H31" i="7"/>
  <c r="H80" i="7"/>
  <c r="C52" i="7"/>
  <c r="F28" i="7"/>
  <c r="C85" i="7"/>
  <c r="F43" i="7"/>
  <c r="H42" i="7"/>
  <c r="F39" i="7"/>
  <c r="H38" i="7"/>
  <c r="H33" i="7"/>
  <c r="H29" i="7"/>
  <c r="K28" i="7"/>
  <c r="F42" i="7"/>
  <c r="H41" i="7"/>
  <c r="F38" i="7"/>
  <c r="H37" i="7"/>
  <c r="H32" i="7"/>
  <c r="F29" i="7"/>
  <c r="F41" i="7"/>
  <c r="E64" i="5"/>
  <c r="D31" i="7" l="1"/>
  <c r="D28" i="7"/>
  <c r="D27" i="7"/>
  <c r="D43" i="7"/>
  <c r="D40" i="7"/>
  <c r="D30" i="7"/>
  <c r="D39" i="7"/>
  <c r="D36" i="7"/>
  <c r="H85" i="7"/>
  <c r="H52" i="7"/>
  <c r="D37" i="7"/>
  <c r="K44" i="7"/>
  <c r="L35" i="7" s="1"/>
  <c r="D33" i="7"/>
  <c r="D42" i="7"/>
  <c r="D32" i="7"/>
  <c r="D41" i="7"/>
  <c r="D38" i="7"/>
  <c r="D35" i="7"/>
  <c r="D34" i="7"/>
  <c r="H44" i="7"/>
  <c r="C86" i="7"/>
  <c r="H86" i="7" s="1"/>
  <c r="F44" i="7"/>
  <c r="E116" i="5"/>
  <c r="H114" i="5"/>
  <c r="F114" i="5"/>
  <c r="H113" i="5"/>
  <c r="F113" i="5"/>
  <c r="H111" i="5"/>
  <c r="F111" i="5"/>
  <c r="H110" i="5"/>
  <c r="F110" i="5"/>
  <c r="H109" i="5"/>
  <c r="F109" i="5"/>
  <c r="H108" i="5"/>
  <c r="F108" i="5"/>
  <c r="H107" i="5"/>
  <c r="F107" i="5"/>
  <c r="H106" i="5"/>
  <c r="F106" i="5"/>
  <c r="H105" i="5"/>
  <c r="F105" i="5"/>
  <c r="H103" i="5"/>
  <c r="F103" i="5"/>
  <c r="H102" i="5"/>
  <c r="F102" i="5"/>
  <c r="H101" i="5"/>
  <c r="F101" i="5"/>
  <c r="H100" i="5"/>
  <c r="F100" i="5"/>
  <c r="H99" i="5"/>
  <c r="F99" i="5"/>
  <c r="H98" i="5"/>
  <c r="F98" i="5"/>
  <c r="F97" i="5"/>
  <c r="H97" i="5" s="1"/>
  <c r="G36" i="5"/>
  <c r="G33" i="5"/>
  <c r="G25" i="5"/>
  <c r="D46" i="7" l="1"/>
  <c r="D44" i="7"/>
  <c r="L31" i="7"/>
  <c r="L37" i="7"/>
  <c r="L41" i="7"/>
  <c r="L34" i="7"/>
  <c r="L38" i="7"/>
  <c r="L33" i="7"/>
  <c r="L42" i="7"/>
  <c r="L30" i="7"/>
  <c r="L29" i="7"/>
  <c r="L27" i="7"/>
  <c r="L40" i="7"/>
  <c r="L36" i="7"/>
  <c r="L39" i="7"/>
  <c r="L43" i="7"/>
  <c r="L32" i="7"/>
  <c r="L28" i="7"/>
  <c r="H112" i="5"/>
  <c r="H116" i="5" s="1"/>
  <c r="H104" i="5"/>
  <c r="H115" i="5"/>
  <c r="L44" i="7" l="1"/>
  <c r="E91" i="5"/>
  <c r="H89" i="5"/>
  <c r="F89" i="5"/>
  <c r="H88" i="5"/>
  <c r="F88" i="5"/>
  <c r="H86" i="5"/>
  <c r="F86" i="5"/>
  <c r="H85" i="5"/>
  <c r="F85" i="5"/>
  <c r="H84" i="5"/>
  <c r="F84" i="5"/>
  <c r="H83" i="5"/>
  <c r="F83" i="5"/>
  <c r="H82" i="5"/>
  <c r="F82" i="5"/>
  <c r="H81" i="5"/>
  <c r="F81" i="5"/>
  <c r="H80" i="5"/>
  <c r="F80" i="5"/>
  <c r="H78" i="5"/>
  <c r="F78" i="5"/>
  <c r="H77" i="5"/>
  <c r="F77" i="5"/>
  <c r="H76" i="5"/>
  <c r="F76" i="5"/>
  <c r="H75" i="5"/>
  <c r="F75" i="5"/>
  <c r="H74" i="5"/>
  <c r="F74" i="5"/>
  <c r="H73" i="5"/>
  <c r="F73" i="5"/>
  <c r="F72" i="5"/>
  <c r="H72" i="5" s="1"/>
  <c r="H62" i="5"/>
  <c r="F62" i="5"/>
  <c r="H61" i="5"/>
  <c r="F61" i="5"/>
  <c r="H59" i="5"/>
  <c r="F59" i="5"/>
  <c r="H58" i="5"/>
  <c r="F58" i="5"/>
  <c r="H57" i="5"/>
  <c r="F57" i="5"/>
  <c r="H56" i="5"/>
  <c r="F56" i="5"/>
  <c r="H55" i="5"/>
  <c r="F55" i="5"/>
  <c r="H54" i="5"/>
  <c r="F54" i="5"/>
  <c r="H53" i="5"/>
  <c r="F53" i="5"/>
  <c r="H51" i="5"/>
  <c r="F51" i="5"/>
  <c r="H50" i="5"/>
  <c r="F50" i="5"/>
  <c r="H49" i="5"/>
  <c r="F49" i="5"/>
  <c r="H48" i="5"/>
  <c r="F48" i="5"/>
  <c r="H47" i="5"/>
  <c r="F47" i="5"/>
  <c r="H46" i="5"/>
  <c r="F46" i="5"/>
  <c r="F45" i="5"/>
  <c r="H45" i="5" s="1"/>
  <c r="H34" i="5"/>
  <c r="F34" i="5"/>
  <c r="H35" i="5"/>
  <c r="H32" i="5"/>
  <c r="H31" i="5"/>
  <c r="H30" i="5"/>
  <c r="H29" i="5"/>
  <c r="H28" i="5"/>
  <c r="H27" i="5"/>
  <c r="H26" i="5"/>
  <c r="H19" i="5"/>
  <c r="H20" i="5"/>
  <c r="H21" i="5"/>
  <c r="H22" i="5"/>
  <c r="H23" i="5"/>
  <c r="H24" i="5"/>
  <c r="F18" i="5"/>
  <c r="H18" i="5" s="1"/>
  <c r="F35" i="5"/>
  <c r="F19" i="5"/>
  <c r="F20" i="5"/>
  <c r="F21" i="5"/>
  <c r="F22" i="5"/>
  <c r="F23" i="5"/>
  <c r="F24" i="5"/>
  <c r="F26" i="5"/>
  <c r="F28" i="5"/>
  <c r="E37" i="5"/>
  <c r="F32" i="5"/>
  <c r="F31" i="5"/>
  <c r="F30" i="5"/>
  <c r="F29" i="5"/>
  <c r="F27" i="5"/>
  <c r="H36" i="5" l="1"/>
  <c r="H87" i="5"/>
  <c r="H25" i="5"/>
  <c r="H60" i="5"/>
  <c r="H63" i="5"/>
  <c r="H90" i="5"/>
  <c r="H52" i="5"/>
  <c r="H79" i="5"/>
  <c r="H33" i="5"/>
  <c r="H91" i="5" l="1"/>
  <c r="H37" i="5"/>
  <c r="H64" i="5"/>
</calcChain>
</file>

<file path=xl/sharedStrings.xml><?xml version="1.0" encoding="utf-8"?>
<sst xmlns="http://schemas.openxmlformats.org/spreadsheetml/2006/main" count="161" uniqueCount="83">
  <si>
    <t>Moyens humains mobilisés sur le projet</t>
  </si>
  <si>
    <t xml:space="preserve">AAP/AMI </t>
  </si>
  <si>
    <t xml:space="preserve">Axe </t>
  </si>
  <si>
    <t xml:space="preserve">Porteur </t>
  </si>
  <si>
    <t xml:space="preserve">Date de démarrage / date de fin  </t>
  </si>
  <si>
    <t xml:space="preserve">SALARIE(E-S) DU CANDIDAT PORTEUR
</t>
  </si>
  <si>
    <t xml:space="preserve">Nom
(si le recrutement est à venir/en cours, noter "à venir" ou "en cours") </t>
  </si>
  <si>
    <t>Fonctions dans le cadre du projet</t>
  </si>
  <si>
    <r>
      <t xml:space="preserve">
Total du temps de travail   </t>
    </r>
    <r>
      <rPr>
        <b/>
        <sz val="9"/>
        <color indexed="8"/>
        <rFont val="Calibri"/>
        <family val="2"/>
      </rPr>
      <t>sur toute  la période  de mise en œuvre du projet (hors jours de congés, jours fériés, jours de repos)</t>
    </r>
  </si>
  <si>
    <r>
      <t xml:space="preserve">Temps de travail consacré au projet  </t>
    </r>
    <r>
      <rPr>
        <b/>
        <sz val="9"/>
        <color indexed="8"/>
        <rFont val="Calibri"/>
        <family val="2"/>
      </rPr>
      <t xml:space="preserve">   </t>
    </r>
  </si>
  <si>
    <t>% temps</t>
  </si>
  <si>
    <r>
      <rPr>
        <b/>
        <sz val="9"/>
        <color indexed="8"/>
        <rFont val="Calibri"/>
        <family val="2"/>
      </rPr>
      <t>Total</t>
    </r>
    <r>
      <rPr>
        <sz val="9"/>
        <color indexed="8"/>
        <rFont val="Calibri"/>
        <family val="2"/>
      </rPr>
      <t xml:space="preserve">  salaires nets + cotisations sociales + cotisations patronnales  </t>
    </r>
    <r>
      <rPr>
        <b/>
        <sz val="9"/>
        <color indexed="8"/>
        <rFont val="Calibri"/>
        <family val="2"/>
      </rPr>
      <t>sur toute  la période  de mise en œuvre du projet</t>
    </r>
  </si>
  <si>
    <r>
      <t>Salaires nets + cotisations sociales + cotisations patronnales</t>
    </r>
    <r>
      <rPr>
        <b/>
        <sz val="9"/>
        <color indexed="8"/>
        <rFont val="Calibri"/>
        <family val="2"/>
      </rPr>
      <t xml:space="preserve">  pour la mise en œuvre du projet</t>
    </r>
  </si>
  <si>
    <t>Numéros des pièces jointes à la demande</t>
  </si>
  <si>
    <t xml:space="preserve">En euros  </t>
  </si>
  <si>
    <t>EXEMPLE</t>
  </si>
  <si>
    <t>formatrice</t>
  </si>
  <si>
    <t>Total</t>
  </si>
  <si>
    <t>Total  en euros à reporter au plan de financement (frais de personnel)</t>
  </si>
  <si>
    <t>Opération</t>
  </si>
  <si>
    <t>Pour toute question : contact-feder-fse@iledefrance.fr</t>
  </si>
  <si>
    <t>Salariés du candidat porteur</t>
  </si>
  <si>
    <t>Salariés mis à la disposition du candidat porteur</t>
  </si>
  <si>
    <t>Bénévoles</t>
  </si>
  <si>
    <t>Ressources prévisionnelles</t>
  </si>
  <si>
    <t>Années</t>
  </si>
  <si>
    <t>Financeurs</t>
  </si>
  <si>
    <t>€</t>
  </si>
  <si>
    <t>%</t>
  </si>
  <si>
    <t>1. Fonds européens (FSE / FEDER)</t>
  </si>
  <si>
    <t>2. Autres financements publics *
(Région, Etat, départements, EPCI, communes, établissements publics…)</t>
  </si>
  <si>
    <t>3. Financements externes privés</t>
  </si>
  <si>
    <t>4. Autofinancement (fonds propres)</t>
  </si>
  <si>
    <t>5. Recettes générées par le projet</t>
  </si>
  <si>
    <t>6. Apport en nature (terrains, immeubles, biens d'équipement, bénévolat...)</t>
  </si>
  <si>
    <t>Total des ressources</t>
  </si>
  <si>
    <t>Dépenses prévisionnelles</t>
  </si>
  <si>
    <t>Postes de dépenses</t>
  </si>
  <si>
    <t>Dépenses directes (1+2+3+4)</t>
  </si>
  <si>
    <t>1. Personnel</t>
  </si>
  <si>
    <t>2. Fonctionnement (communication, déplacement...)</t>
  </si>
  <si>
    <t>3. Prestations externes</t>
  </si>
  <si>
    <t>Dépenses totales</t>
  </si>
  <si>
    <t>* = à justifier par un document émanant du cofinanceur, du commissaire aux comptes ou de l'expert-comptable.</t>
  </si>
  <si>
    <t>** = forfait de 15% des dépenses de personnel directes éligibles</t>
  </si>
  <si>
    <r>
      <t>*</t>
    </r>
    <r>
      <rPr>
        <b/>
        <sz val="12"/>
        <color indexed="10"/>
        <rFont val="Arial"/>
        <family val="2"/>
      </rPr>
      <t>Un cofinancement par ligne</t>
    </r>
  </si>
  <si>
    <t>En jours ou en heures</t>
  </si>
  <si>
    <t xml:space="preserve">SALARIE(E-S) MIS A DISPOSITION DU CANDIDAT PORTEUR
</t>
  </si>
  <si>
    <t>20..</t>
  </si>
  <si>
    <t>Commentaires et explications le cas échéant</t>
  </si>
  <si>
    <t>4. Investissement matériel et immatériel</t>
  </si>
  <si>
    <t>5. Communication de l'opération</t>
  </si>
  <si>
    <t>6. Amortissements</t>
  </si>
  <si>
    <t>7. Echanges électroniques de données dématérialisés</t>
  </si>
  <si>
    <t>8. Dépenses liées aux participants</t>
  </si>
  <si>
    <t>10. Dépenses sur barèmes</t>
  </si>
  <si>
    <t>9. Dépenses en nature</t>
  </si>
  <si>
    <t>11. Dépenses indirectes de fonctionnement **</t>
  </si>
  <si>
    <t xml:space="preserve">Présentation </t>
  </si>
  <si>
    <t>Clef de répartition utilisée, le cas échéant *
%</t>
  </si>
  <si>
    <t xml:space="preserve">N° Synergie </t>
  </si>
  <si>
    <t xml:space="preserve">Seules les cellules sur fond blanc sont à compléter. Les cellules sur fond de couleur correspondent à des formules.  </t>
  </si>
  <si>
    <t xml:space="preserve">Total </t>
  </si>
  <si>
    <t xml:space="preserve">BENEVOLE(S) = membre de l'association intervenant à titre gratuit / évaluation sur la base du SMIC
</t>
  </si>
  <si>
    <t xml:space="preserve">INTERVENANT(S) A TITRE GRATUIT (non membre de l'association)
</t>
  </si>
  <si>
    <t>en HT</t>
  </si>
  <si>
    <t>En heures</t>
  </si>
  <si>
    <t xml:space="preserve">Détaillez les bases des clefs de répartition </t>
  </si>
  <si>
    <t xml:space="preserve">     </t>
  </si>
  <si>
    <t xml:space="preserve">DEPENSES DE PERSONNEL </t>
  </si>
  <si>
    <t xml:space="preserve">Il s'agit des personnes ayant un contrat de travail avec le porteur et  rémunérées par lui. Le montant total sera à reporter dans la case "dépenses de personnel" du plan de financement.
</t>
  </si>
  <si>
    <t xml:space="preserve">AUTRES TYPES DE DEPENSES : </t>
  </si>
  <si>
    <t xml:space="preserve">Principes généraux </t>
  </si>
  <si>
    <t xml:space="preserve">Le montant total sera à reporter dans la case "dépenses en nature" du plan de financement.
- Joindre la convention de mise à disposition signée des deux parties et précisant le nom et l'objet du projet, ses dates de réalisation, le nom et la fonction de la personne mise à disposition. 
-  Si la convention ne précise pas les bases de calcul (temps de travail total, temps de travail sur le projet) y joindre une lettre de mission comportant ces informations. 
Joindre aussi un justificatif du montant à retenir (voir principes généraux).  </t>
  </si>
  <si>
    <t xml:space="preserve">RESSOURCES </t>
  </si>
  <si>
    <t xml:space="preserve">Le montant total sera à reporter dans la case "dépenses en nature" du plan de financement.  
En cas de bénévolat dans le cadre associatif ou de travaux de construction réalisés par le bénéficiaire (auto construction), la valeur du travail est déterminée sur la base du temps consacré et justifiable et du taux horaire ou journalier de rémunération pour un travail rémunéré équivalent au travail accompli validé par le service instructeur. Le SMIC horaire peut être retenu. Une attestation détaillant la nature du service concerné, la durée et la période d'activité du bénévole et le statut de ce dernier doit être fournie. 
Le bénévole doit être adhérent de l'association. </t>
  </si>
  <si>
    <t xml:space="preserve">Justifier des engagements des cofinanceurs en fournissant les conventions ou lettre d’intention correspondent aux montants indiqués sur le plan de financement. En absence de ces pièces, la ressource correspondante sera comptabilisée en autofinancement 
Justifier le cas échéant des clés de répartition utilisée. </t>
  </si>
  <si>
    <t xml:space="preserve">Joindre un devis ou une facture permettant de justifier de l'assiette des dépenses pour chaque type de dépense 
 Lorsqu'une clé de répartition est utilisé, il convient de détailler l'unité choies au numérateur et au dénominateur. Ces clés de répartitions ne peuvent être fondées sur des masses financières. 
Fournir les justificatifs des clés de répartition au numérateur et dénominateur 
Attention les dépenses de restauration, hébergement et déplacements des personnels doivent être directement liées à l'opération et ne doivent pas figurer dans le tableau  moyen humain.  Elles doivent être uniquement inscrites dans la case "dépenses de déplacements, restauration et hébergement" dédiée du plan de financement.  
Concernant les prestations directes de fonctionnement, une mise en concurrence est attendu à compter du seuil de 2000 euros . A minima 3 devis permettent de justifier de cette mise en concurrence en absence de procédure réglementée. </t>
  </si>
  <si>
    <r>
      <rPr>
        <b/>
        <sz val="11"/>
        <color theme="1"/>
        <rFont val="Calibri"/>
        <family val="2"/>
        <scheme val="minor"/>
      </rPr>
      <t xml:space="preserve">Joindre toutes les pièces justifiant des données que vous portez au tableau / intégrer le numéro sur chaque pièce jointe ainsi que dans le nom du fichier / reporter ce(s) numéro(s) dans la cellule correspondante 
Les dépenses de personnel sont établies par personne . Ces dépenses sont constituées de 3 valeurs: la base salariale X la durée d'activité liée à l'opération / la durée d'activité totale de la personne.
- pour justifier des missions sur le projet et du temps passé :  </t>
    </r>
    <r>
      <rPr>
        <sz val="11"/>
        <color theme="1"/>
        <rFont val="Calibri"/>
        <family val="2"/>
        <scheme val="minor"/>
      </rPr>
      <t xml:space="preserve">
– lorsque le pourcentage du temps de travail consacré à l'opération est fixe, des copies de fiches de poste ou des copies de lettre de mission ou des copies des contrats de travail. Ces documents précisent les missions, la période d'affectation des personnels à la réalisation du projet et le pourcentage fixe du temps de travail consacré à l'opération, sans obligation de mettre en place un système distinct d'enregistrement du temps de travail. Ils doivent avoir été acceptés par l'autorité de gestion ;
– lorsque le pourcentage d'affectation à l'opération est variable d'un mois sur l'autre, des copies de fiches de temps ou des extraits de logiciel de gestion de temps permettant de tracer le                                  temps dédié à l'opération. Les copies de fiches de temps passé sont datées et signées par le salarié et son responsable hiérarchique. 
Attention  !! Les dépenses de personnel liées à des fonctions "support" ne sont pas éligibles. On entend par fonction support par exemple les fonctions de direction et d'assistanat. 
Toutefois, une demande de prise en compte des fonctions support peut être transmise à la cellule d'instruction si la personne consacre plus de 7% de son temps de travail au projet  sur la période et dispose d'une fiche de poste, d'une lettre de mission ou d'un contrat de travail qui stipule précisément le caractère opérationnel des missions réalisées dans le cadre du projet déposé. L'acceptation de cette dérogation est à l'appréciation finale de l'autorité de gestion.  
</t>
    </r>
    <r>
      <rPr>
        <b/>
        <sz val="11"/>
        <color theme="1"/>
        <rFont val="Calibri"/>
        <family val="2"/>
        <scheme val="minor"/>
      </rPr>
      <t>- pour justifier de l'activité totale sur le projet  :</t>
    </r>
    <r>
      <rPr>
        <sz val="11"/>
        <color theme="1"/>
        <rFont val="Calibri"/>
        <family val="2"/>
        <scheme val="minor"/>
      </rPr>
      <t xml:space="preserve"> Nous conseillons de reporter la durée effective travaillée annuelle des salariés. Celle -ci est établi sur la base de 1607 heures pour un salarié à temps plein 
- </t>
    </r>
    <r>
      <rPr>
        <b/>
        <sz val="11"/>
        <color theme="1"/>
        <rFont val="Calibri"/>
        <family val="2"/>
        <scheme val="minor"/>
      </rPr>
      <t xml:space="preserve">pour justifier des montants :
</t>
    </r>
    <r>
      <rPr>
        <sz val="11"/>
        <color theme="1"/>
        <rFont val="Calibri"/>
        <family val="2"/>
        <scheme val="minor"/>
      </rPr>
      <t xml:space="preserve">Fournir les  fiches de paie du mois de décembre N-1 (sauf bénévoles mais qui doivent par ailleurs être adhérents de la structure porteuse). La base salariale est issue des bulletins de Salaire: salaire brut + charges patronales , Dans le cas où la rémunération annuelle comprend des éléments de rémunérations contractuelles, conventionnelles, non exceptionnelles  (13° mois, primes, etc.) non visibles dans le fiche de paie de décembre, joindre tout élément justificatif jugé pertinent. Par ailleurs, différents types de charges hors bulletin de salaire mais liées aux rémunérations (compte 631 et 635 de la comptabilité), peuvent être valorisées dans la base salariale (par exemple la taxe sur salaire si elle ne figure pas dans les bulletins de salaires, la taxe d'apprentissage, la part patronale sur les tickets restaurant...). Les charges exceptionnelles ou non contractuelles portées sur les bulletins de salaires seront  retirées du salaire brut . Les charges patronales liées à ces primes rejetées seront recalculées sur la base du taux de charges patronales du bulletin de salaire , et déduites en conséquence 
Un plafond maximum de rémunération est fixé à 122 988   de salaire annuel brut chargé. Pour les agents partiellement affectés sur l'opération, les heures supplémentaires ne sont pas éligibles. Les congés payés restent des dépenses de personnel  à charge du porteur de projet. Elles peuvent  donc être acceptées comme dépenses éligibles dès lors que ces congés sont pris pendant la période de réalisation de l’opération. Pendant  un  arrêt  de  travail  pour  cause  de  maladie, le  maintien  du  salaire  est  pris  en  charge  par l’assurance  maladie.  Cette  dépense  n’est  pas  supportée  par  le  bénéficiaire,  elle  doit  donc  être écartée. Les dépenses de maintien de salaires supportées par l'employeur sans remboursement par l’assurance maladie sont certes supportées par le bénéficiaire mais elles ne peuvent être considérées comme rattachables à l’opération (art.5. 2 du décret d’éligibilité 2016-279 du 8 mars 2016) dans la mesure où la personne en congé maladie ne participe plus à la réalisation de l’opération et que son contrat de travail est interrompu pendant la durée de son arrêt maladie.  
.
</t>
    </r>
  </si>
  <si>
    <t>Appel à Manifestation d'Intérêt Gestion Dynamique des crédits ITI</t>
  </si>
  <si>
    <t>Appel à Manifestation d'Intérêt Gestion Dynamique des crédits ITI - Annexe 2 Plan de fiancement</t>
  </si>
  <si>
    <t>Annexe 2 -  Plan de Financement</t>
  </si>
  <si>
    <t>en TTC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</si>
</sst>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quot; €&quot;_-;\-* #,##0.00&quot; €&quot;_-;_-* &quot;-&quot;??&quot; €&quot;_-;_-@_-"/>
    <numFmt numFmtId="165" formatCode="#,##0.00\ &quot;€&quot;"/>
  </numFmts>
  <fonts count="39" x14ac:knownFonts="1">
    <font>
      <sz val="11"/>
      <color theme="1"/>
      <name val="Calibri"/>
      <family val="2"/>
      <scheme val="minor"/>
    </font>
    <font>
      <sz val="10"/>
      <color theme="1"/>
      <name val="Arial"/>
      <family val="2"/>
    </font>
    <font>
      <sz val="12"/>
      <color theme="1"/>
      <name val="Arial"/>
      <family val="2"/>
    </font>
    <font>
      <sz val="10"/>
      <name val="Arial"/>
      <family val="2"/>
    </font>
    <font>
      <sz val="9"/>
      <color indexed="8"/>
      <name val="Calibri"/>
      <family val="2"/>
    </font>
    <font>
      <b/>
      <sz val="9"/>
      <color indexed="8"/>
      <name val="Calibri"/>
      <family val="2"/>
    </font>
    <font>
      <i/>
      <sz val="10"/>
      <name val="Arial"/>
      <family val="2"/>
    </font>
    <font>
      <b/>
      <sz val="10"/>
      <name val="Arial"/>
      <family val="2"/>
    </font>
    <font>
      <b/>
      <sz val="12"/>
      <name val="Arial"/>
      <family val="2"/>
    </font>
    <font>
      <b/>
      <sz val="12"/>
      <color indexed="10"/>
      <name val="Arial"/>
      <family val="2"/>
    </font>
    <font>
      <b/>
      <sz val="12"/>
      <name val="Calibri"/>
      <family val="2"/>
    </font>
    <font>
      <i/>
      <sz val="10"/>
      <name val="Calibri"/>
      <family val="2"/>
    </font>
    <font>
      <b/>
      <i/>
      <sz val="10"/>
      <name val="Arial"/>
      <family val="2"/>
    </font>
    <font>
      <i/>
      <sz val="12"/>
      <name val="Arial"/>
      <family val="2"/>
    </font>
    <font>
      <sz val="12"/>
      <name val="Arial"/>
      <family val="2"/>
    </font>
    <font>
      <sz val="11"/>
      <color theme="1"/>
      <name val="Calibri"/>
      <family val="2"/>
      <scheme val="minor"/>
    </font>
    <font>
      <sz val="12"/>
      <color theme="1"/>
      <name val="Arial"/>
      <family val="2"/>
    </font>
    <font>
      <b/>
      <sz val="12"/>
      <color theme="1"/>
      <name val="Arial"/>
      <family val="2"/>
    </font>
    <font>
      <b/>
      <sz val="18"/>
      <color theme="1"/>
      <name val="Arial"/>
      <family val="2"/>
    </font>
    <font>
      <b/>
      <sz val="14"/>
      <color theme="1"/>
      <name val="Arial"/>
      <family val="2"/>
    </font>
    <font>
      <sz val="14"/>
      <color theme="1"/>
      <name val="Arial"/>
      <family val="2"/>
    </font>
    <font>
      <sz val="9"/>
      <color theme="1"/>
      <name val="Calibri"/>
      <family val="2"/>
    </font>
    <font>
      <i/>
      <sz val="10"/>
      <color rgb="FF0070C0"/>
      <name val="Calibri"/>
      <family val="2"/>
    </font>
    <font>
      <sz val="10"/>
      <color theme="1"/>
      <name val="Arial"/>
      <family val="2"/>
    </font>
    <font>
      <b/>
      <sz val="10"/>
      <color theme="1"/>
      <name val="Times New Roman"/>
      <family val="1"/>
    </font>
    <font>
      <i/>
      <sz val="10"/>
      <color theme="1"/>
      <name val="Arial"/>
      <family val="2"/>
    </font>
    <font>
      <sz val="10"/>
      <color rgb="FFFF0000"/>
      <name val="Arial"/>
      <family val="2"/>
    </font>
    <font>
      <b/>
      <sz val="10"/>
      <color theme="1"/>
      <name val="Arial"/>
      <family val="2"/>
    </font>
    <font>
      <i/>
      <sz val="10"/>
      <color rgb="FF0070C0"/>
      <name val="Arial"/>
      <family val="2"/>
    </font>
    <font>
      <b/>
      <sz val="12"/>
      <color theme="1"/>
      <name val="Calibri"/>
      <family val="2"/>
    </font>
    <font>
      <b/>
      <i/>
      <sz val="12"/>
      <color rgb="FF0070C0"/>
      <name val="Calibri"/>
      <family val="2"/>
    </font>
    <font>
      <b/>
      <sz val="16"/>
      <color theme="1"/>
      <name val="Arial"/>
      <family val="2"/>
    </font>
    <font>
      <b/>
      <sz val="11"/>
      <color theme="1"/>
      <name val="Calibri"/>
      <family val="2"/>
      <scheme val="minor"/>
    </font>
    <font>
      <b/>
      <sz val="9"/>
      <color theme="1"/>
      <name val="Calibri"/>
      <family val="2"/>
    </font>
    <font>
      <b/>
      <sz val="18"/>
      <color theme="1"/>
      <name val="Calibri"/>
      <family val="2"/>
      <scheme val="minor"/>
    </font>
    <font>
      <b/>
      <i/>
      <sz val="12"/>
      <name val="Arial"/>
      <family val="2"/>
    </font>
    <font>
      <b/>
      <i/>
      <sz val="9"/>
      <name val="Arial"/>
      <family val="2"/>
    </font>
    <font>
      <sz val="8"/>
      <color rgb="FF000000"/>
      <name val="Tahoma"/>
      <family val="2"/>
    </font>
    <font>
      <sz val="10"/>
      <color theme="1"/>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59999389629810485"/>
        <bgColor indexed="64"/>
      </patternFill>
    </fill>
  </fills>
  <borders count="8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right style="thin">
        <color theme="0" tint="-0.34998626667073579"/>
      </right>
      <top style="medium">
        <color indexed="64"/>
      </top>
      <bottom style="thin">
        <color theme="0" tint="-0.34998626667073579"/>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right style="thin">
        <color theme="0" tint="-0.34998626667073579"/>
      </right>
      <top style="medium">
        <color indexed="64"/>
      </top>
      <bottom style="medium">
        <color indexed="64"/>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style="thin">
        <color theme="0" tint="-0.34998626667073579"/>
      </left>
      <right/>
      <top style="thin">
        <color theme="0" tint="-0.34998626667073579"/>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theme="0" tint="-0.34998626667073579"/>
      </top>
      <bottom style="medium">
        <color theme="1"/>
      </bottom>
      <diagonal/>
    </border>
    <border>
      <left style="medium">
        <color indexed="64"/>
      </left>
      <right/>
      <top style="medium">
        <color theme="1"/>
      </top>
      <bottom style="thin">
        <color theme="0" tint="-0.34998626667073579"/>
      </bottom>
      <diagonal/>
    </border>
    <border>
      <left style="medium">
        <color indexed="64"/>
      </left>
      <right/>
      <top style="medium">
        <color theme="0" tint="-0.14999847407452621"/>
      </top>
      <bottom style="medium">
        <color theme="0" tint="-0.14999847407452621"/>
      </bottom>
      <diagonal/>
    </border>
    <border>
      <left style="medium">
        <color indexed="64"/>
      </left>
      <right/>
      <top style="thin">
        <color theme="0" tint="-0.34998626667073579"/>
      </top>
      <bottom/>
      <diagonal/>
    </border>
    <border>
      <left style="medium">
        <color indexed="64"/>
      </left>
      <right/>
      <top style="medium">
        <color indexed="64"/>
      </top>
      <bottom/>
      <diagonal/>
    </border>
    <border>
      <left/>
      <right style="thin">
        <color theme="0" tint="-0.34998626667073579"/>
      </right>
      <top style="medium">
        <color theme="1"/>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style="medium">
        <color theme="0" tint="-0.14999847407452621"/>
      </top>
      <bottom style="medium">
        <color theme="0" tint="-0.14999847407452621"/>
      </bottom>
      <diagonal/>
    </border>
    <border>
      <left/>
      <right style="thin">
        <color theme="0" tint="-0.34998626667073579"/>
      </right>
      <top style="medium">
        <color indexed="64"/>
      </top>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theme="1"/>
      </bottom>
      <diagonal/>
    </border>
    <border>
      <left style="medium">
        <color indexed="64"/>
      </left>
      <right style="medium">
        <color indexed="64"/>
      </right>
      <top style="medium">
        <color theme="1"/>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bottom/>
      <diagonal/>
    </border>
    <border>
      <left style="medium">
        <color indexed="64"/>
      </left>
      <right style="medium">
        <color indexed="64"/>
      </right>
      <top style="thin">
        <color theme="0" tint="-0.34998626667073579"/>
      </top>
      <bottom/>
      <diagonal/>
    </border>
    <border>
      <left style="medium">
        <color indexed="64"/>
      </left>
      <right style="medium">
        <color indexed="64"/>
      </right>
      <top style="medium">
        <color theme="0" tint="-0.14999847407452621"/>
      </top>
      <bottom style="medium">
        <color theme="0" tint="-0.14999847407452621"/>
      </bottom>
      <diagonal/>
    </border>
    <border>
      <left style="medium">
        <color indexed="64"/>
      </left>
      <right style="medium">
        <color indexed="64"/>
      </right>
      <top style="medium">
        <color indexed="64"/>
      </top>
      <bottom/>
      <diagonal/>
    </border>
    <border>
      <left style="thin">
        <color theme="0" tint="-0.34998626667073579"/>
      </left>
      <right/>
      <top style="medium">
        <color theme="1"/>
      </top>
      <bottom style="thin">
        <color theme="0" tint="-0.34998626667073579"/>
      </bottom>
      <diagonal/>
    </border>
    <border>
      <left style="thin">
        <color theme="0" tint="-0.34998626667073579"/>
      </left>
      <right/>
      <top style="medium">
        <color theme="0" tint="-0.14999847407452621"/>
      </top>
      <bottom style="medium">
        <color theme="0" tint="-0.14999847407452621"/>
      </bottom>
      <diagonal/>
    </border>
    <border>
      <left style="thin">
        <color theme="0" tint="-0.34998626667073579"/>
      </left>
      <right/>
      <top style="thin">
        <color theme="0" tint="-0.34998626667073579"/>
      </top>
      <bottom/>
      <diagonal/>
    </border>
    <border>
      <left style="thin">
        <color theme="0" tint="-0.34998626667073579"/>
      </left>
      <right/>
      <top style="medium">
        <color indexed="64"/>
      </top>
      <bottom/>
      <diagonal/>
    </border>
    <border>
      <left/>
      <right/>
      <top style="medium">
        <color indexed="64"/>
      </top>
      <bottom style="thin">
        <color indexed="64"/>
      </bottom>
      <diagonal/>
    </border>
    <border>
      <left style="thin">
        <color theme="0" tint="-0.34998626667073579"/>
      </left>
      <right style="medium">
        <color indexed="64"/>
      </right>
      <top/>
      <bottom style="medium">
        <color indexed="64"/>
      </bottom>
      <diagonal/>
    </border>
    <border>
      <left style="medium">
        <color indexed="64"/>
      </left>
      <right style="thin">
        <color theme="0" tint="-0.34998626667073579"/>
      </right>
      <top/>
      <bottom style="medium">
        <color indexed="64"/>
      </bottom>
      <diagonal/>
    </border>
    <border>
      <left style="thin">
        <color theme="0" tint="-0.34998626667073579"/>
      </left>
      <right style="medium">
        <color indexed="64"/>
      </right>
      <top/>
      <bottom style="medium">
        <color theme="1"/>
      </bottom>
      <diagonal/>
    </border>
    <border>
      <left style="medium">
        <color indexed="64"/>
      </left>
      <right style="thin">
        <color theme="0" tint="-0.34998626667073579"/>
      </right>
      <top/>
      <bottom style="medium">
        <color theme="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164" fontId="3" fillId="0" borderId="0" applyFont="0" applyFill="0" applyBorder="0" applyAlignment="0" applyProtection="0"/>
    <xf numFmtId="43" fontId="15" fillId="0" borderId="0" applyFont="0" applyFill="0" applyBorder="0" applyAlignment="0" applyProtection="0"/>
    <xf numFmtId="0" fontId="16" fillId="0" borderId="0"/>
  </cellStyleXfs>
  <cellXfs count="254">
    <xf numFmtId="0" fontId="0" fillId="0" borderId="0" xfId="0"/>
    <xf numFmtId="0" fontId="16" fillId="0" borderId="0" xfId="3"/>
    <xf numFmtId="0" fontId="18" fillId="0" borderId="1" xfId="3" applyFont="1" applyBorder="1" applyAlignment="1">
      <alignment vertical="center"/>
    </xf>
    <xf numFmtId="0" fontId="19" fillId="2" borderId="2" xfId="3" applyFont="1" applyFill="1" applyBorder="1" applyAlignment="1"/>
    <xf numFmtId="0" fontId="16" fillId="0" borderId="0" xfId="3" applyBorder="1" applyAlignment="1"/>
    <xf numFmtId="0" fontId="20" fillId="3" borderId="0" xfId="3" applyFont="1" applyFill="1" applyBorder="1" applyAlignment="1"/>
    <xf numFmtId="0" fontId="16" fillId="3" borderId="0" xfId="3" applyFont="1" applyFill="1" applyBorder="1" applyAlignment="1">
      <alignment horizontal="left" vertical="center"/>
    </xf>
    <xf numFmtId="0" fontId="16" fillId="0" borderId="0" xfId="3" applyBorder="1" applyAlignment="1">
      <alignment horizontal="center"/>
    </xf>
    <xf numFmtId="0" fontId="21" fillId="4" borderId="3" xfId="3" applyFont="1" applyFill="1" applyBorder="1" applyAlignment="1">
      <alignment horizontal="center" vertical="center" wrapText="1"/>
    </xf>
    <xf numFmtId="0" fontId="16" fillId="0" borderId="2" xfId="3" applyBorder="1"/>
    <xf numFmtId="0" fontId="21" fillId="5" borderId="2" xfId="3" applyFont="1" applyFill="1" applyBorder="1" applyAlignment="1">
      <alignment horizontal="center" vertical="center" wrapText="1"/>
    </xf>
    <xf numFmtId="10" fontId="21" fillId="2" borderId="2" xfId="3" applyNumberFormat="1" applyFont="1" applyFill="1" applyBorder="1" applyAlignment="1">
      <alignment horizontal="center" vertical="center" wrapText="1"/>
    </xf>
    <xf numFmtId="165" fontId="21" fillId="5" borderId="2" xfId="3" applyNumberFormat="1" applyFont="1" applyFill="1" applyBorder="1" applyAlignment="1">
      <alignment horizontal="center" vertical="center" wrapText="1"/>
    </xf>
    <xf numFmtId="0" fontId="16" fillId="0" borderId="0" xfId="3" applyBorder="1"/>
    <xf numFmtId="0" fontId="21" fillId="5" borderId="0" xfId="3" applyFont="1" applyFill="1" applyBorder="1" applyAlignment="1">
      <alignment horizontal="center" vertical="center" wrapText="1"/>
    </xf>
    <xf numFmtId="0" fontId="17" fillId="2" borderId="2" xfId="3" applyFont="1" applyFill="1" applyBorder="1" applyAlignment="1">
      <alignment vertical="center" wrapText="1"/>
    </xf>
    <xf numFmtId="0" fontId="16" fillId="0" borderId="0" xfId="3" applyBorder="1" applyAlignment="1">
      <alignment vertical="center"/>
    </xf>
    <xf numFmtId="0" fontId="16" fillId="0" borderId="0" xfId="3" applyAlignment="1">
      <alignment vertical="center"/>
    </xf>
    <xf numFmtId="0" fontId="21" fillId="4" borderId="3" xfId="3" applyFont="1" applyFill="1" applyBorder="1" applyAlignment="1">
      <alignment horizontal="center" vertical="center" wrapText="1"/>
    </xf>
    <xf numFmtId="0" fontId="23" fillId="3" borderId="0" xfId="3" applyFont="1" applyFill="1"/>
    <xf numFmtId="0" fontId="17" fillId="3" borderId="0" xfId="3" applyFont="1" applyFill="1"/>
    <xf numFmtId="0" fontId="23" fillId="3" borderId="0" xfId="3" applyFont="1" applyFill="1" applyBorder="1"/>
    <xf numFmtId="0" fontId="23" fillId="3" borderId="0" xfId="3" applyFont="1" applyFill="1" applyBorder="1" applyAlignment="1">
      <alignment horizontal="center" vertical="center" wrapText="1"/>
    </xf>
    <xf numFmtId="0" fontId="19" fillId="3" borderId="0" xfId="3" applyFont="1" applyFill="1" applyBorder="1" applyAlignment="1">
      <alignment horizontal="left" vertical="center"/>
    </xf>
    <xf numFmtId="0" fontId="23" fillId="3" borderId="0" xfId="3" applyFont="1" applyFill="1" applyBorder="1" applyAlignment="1">
      <alignment horizontal="left" vertical="center" wrapText="1"/>
    </xf>
    <xf numFmtId="0" fontId="16" fillId="3" borderId="0" xfId="3" applyFont="1" applyFill="1"/>
    <xf numFmtId="0" fontId="17" fillId="3" borderId="0" xfId="3" applyFont="1" applyFill="1" applyAlignment="1">
      <alignment horizontal="left" vertical="center"/>
    </xf>
    <xf numFmtId="0" fontId="16" fillId="3" borderId="0" xfId="3" applyFont="1" applyFill="1" applyBorder="1" applyAlignment="1">
      <alignment horizontal="right"/>
    </xf>
    <xf numFmtId="0" fontId="16" fillId="3" borderId="0" xfId="3" applyFont="1" applyFill="1" applyBorder="1"/>
    <xf numFmtId="0" fontId="23" fillId="3" borderId="0" xfId="3" applyFont="1" applyFill="1" applyAlignment="1">
      <alignment horizontal="center" vertical="center"/>
    </xf>
    <xf numFmtId="0" fontId="23" fillId="3" borderId="0" xfId="3" applyFont="1" applyFill="1" applyAlignment="1"/>
    <xf numFmtId="4" fontId="23" fillId="3" borderId="0" xfId="3" applyNumberFormat="1" applyFont="1" applyFill="1" applyAlignment="1"/>
    <xf numFmtId="0" fontId="26" fillId="3" borderId="0" xfId="3" applyFont="1" applyFill="1"/>
    <xf numFmtId="4" fontId="23" fillId="3" borderId="0" xfId="3" applyNumberFormat="1" applyFont="1" applyFill="1"/>
    <xf numFmtId="0" fontId="3" fillId="0" borderId="0" xfId="3" applyFont="1" applyFill="1"/>
    <xf numFmtId="0" fontId="3" fillId="0" borderId="0" xfId="3" applyFont="1" applyFill="1" applyBorder="1"/>
    <xf numFmtId="0" fontId="17" fillId="3" borderId="0" xfId="3" applyFont="1" applyFill="1" applyBorder="1"/>
    <xf numFmtId="0" fontId="27" fillId="3" borderId="0" xfId="3" applyFont="1" applyFill="1"/>
    <xf numFmtId="0" fontId="17" fillId="3" borderId="0" xfId="3" applyFont="1" applyFill="1" applyBorder="1" applyAlignment="1">
      <alignment horizontal="center" vertical="center"/>
    </xf>
    <xf numFmtId="0" fontId="23"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23" fillId="0" borderId="0" xfId="0" applyFont="1" applyBorder="1" applyAlignment="1">
      <alignment horizontal="left" vertical="center" wrapText="1"/>
    </xf>
    <xf numFmtId="165" fontId="22" fillId="3" borderId="3" xfId="3" applyNumberFormat="1" applyFont="1" applyFill="1" applyBorder="1" applyAlignment="1">
      <alignment horizontal="center" vertical="center" wrapText="1"/>
    </xf>
    <xf numFmtId="0" fontId="28" fillId="3" borderId="2" xfId="3" applyFont="1" applyFill="1" applyBorder="1"/>
    <xf numFmtId="0" fontId="22" fillId="3" borderId="2" xfId="3" applyFont="1" applyFill="1" applyBorder="1" applyAlignment="1">
      <alignment horizontal="center" vertical="center" wrapText="1"/>
    </xf>
    <xf numFmtId="0" fontId="16" fillId="3" borderId="2" xfId="3" applyFill="1" applyBorder="1"/>
    <xf numFmtId="0" fontId="21" fillId="3" borderId="2" xfId="3" applyFont="1" applyFill="1" applyBorder="1" applyAlignment="1">
      <alignment horizontal="center" vertical="center" wrapText="1"/>
    </xf>
    <xf numFmtId="0" fontId="28" fillId="3" borderId="5" xfId="3" applyFont="1" applyFill="1" applyBorder="1"/>
    <xf numFmtId="0" fontId="22" fillId="3" borderId="5" xfId="3" applyFont="1" applyFill="1" applyBorder="1" applyAlignment="1">
      <alignment horizontal="center" vertical="center" wrapText="1"/>
    </xf>
    <xf numFmtId="10" fontId="21" fillId="2" borderId="5" xfId="3" applyNumberFormat="1" applyFont="1" applyFill="1" applyBorder="1" applyAlignment="1">
      <alignment horizontal="center" vertical="center" wrapText="1"/>
    </xf>
    <xf numFmtId="165" fontId="22" fillId="3" borderId="5" xfId="3" applyNumberFormat="1" applyFont="1" applyFill="1" applyBorder="1" applyAlignment="1">
      <alignment horizontal="center" vertical="center" wrapText="1"/>
    </xf>
    <xf numFmtId="0" fontId="16" fillId="3" borderId="6" xfId="3" applyFill="1" applyBorder="1"/>
    <xf numFmtId="0" fontId="16" fillId="3" borderId="7" xfId="3" applyFill="1" applyBorder="1"/>
    <xf numFmtId="0" fontId="16" fillId="3" borderId="8" xfId="3" applyFill="1" applyBorder="1"/>
    <xf numFmtId="0" fontId="16" fillId="0" borderId="7" xfId="3" applyBorder="1"/>
    <xf numFmtId="0" fontId="16" fillId="0" borderId="8" xfId="3" applyBorder="1"/>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wrapText="1"/>
    </xf>
    <xf numFmtId="165" fontId="29" fillId="2" borderId="10" xfId="3" applyNumberFormat="1" applyFont="1" applyFill="1" applyBorder="1" applyAlignment="1">
      <alignment horizontal="center" vertical="center" wrapText="1"/>
    </xf>
    <xf numFmtId="0" fontId="16" fillId="0" borderId="6" xfId="3" applyBorder="1"/>
    <xf numFmtId="165" fontId="29" fillId="5" borderId="11" xfId="3" applyNumberFormat="1" applyFont="1" applyFill="1" applyBorder="1" applyAlignment="1">
      <alignment horizontal="center" vertical="center" wrapText="1"/>
    </xf>
    <xf numFmtId="165" fontId="10" fillId="2" borderId="11" xfId="3" applyNumberFormat="1" applyFont="1" applyFill="1" applyBorder="1" applyAlignment="1">
      <alignment horizontal="center" vertical="center" wrapText="1"/>
    </xf>
    <xf numFmtId="165" fontId="30" fillId="3" borderId="12" xfId="3" applyNumberFormat="1" applyFont="1" applyFill="1" applyBorder="1" applyAlignment="1">
      <alignment horizontal="center" vertical="center" wrapText="1"/>
    </xf>
    <xf numFmtId="165" fontId="11" fillId="2" borderId="4" xfId="3" applyNumberFormat="1" applyFont="1" applyFill="1" applyBorder="1" applyAlignment="1">
      <alignment horizontal="center" vertical="center" wrapText="1"/>
    </xf>
    <xf numFmtId="165" fontId="11" fillId="2" borderId="13" xfId="3" applyNumberFormat="1" applyFont="1" applyFill="1" applyBorder="1" applyAlignment="1">
      <alignment horizontal="center" vertical="center" wrapText="1"/>
    </xf>
    <xf numFmtId="165" fontId="11" fillId="2" borderId="2" xfId="3" applyNumberFormat="1" applyFont="1" applyFill="1" applyBorder="1" applyAlignment="1">
      <alignment horizontal="center" vertical="center" wrapText="1"/>
    </xf>
    <xf numFmtId="165" fontId="29" fillId="5" borderId="5" xfId="3" applyNumberFormat="1" applyFont="1" applyFill="1" applyBorder="1" applyAlignment="1">
      <alignment horizontal="center" vertical="center" wrapText="1"/>
    </xf>
    <xf numFmtId="165" fontId="11" fillId="2" borderId="5" xfId="3" applyNumberFormat="1" applyFont="1" applyFill="1" applyBorder="1" applyAlignment="1">
      <alignment horizontal="center" vertical="center" wrapText="1"/>
    </xf>
    <xf numFmtId="10" fontId="29" fillId="3" borderId="5" xfId="3" applyNumberFormat="1" applyFont="1" applyFill="1" applyBorder="1" applyAlignment="1">
      <alignment horizontal="center" vertical="center" wrapText="1"/>
    </xf>
    <xf numFmtId="0" fontId="7" fillId="3" borderId="30" xfId="3" applyFont="1" applyFill="1" applyBorder="1" applyAlignment="1">
      <alignment horizontal="center" vertical="center"/>
    </xf>
    <xf numFmtId="0" fontId="23" fillId="3" borderId="0" xfId="3" applyFont="1" applyFill="1" applyBorder="1" applyAlignment="1"/>
    <xf numFmtId="0" fontId="0" fillId="0" borderId="0" xfId="0" applyBorder="1" applyAlignment="1"/>
    <xf numFmtId="4" fontId="0" fillId="0" borderId="0" xfId="0" applyNumberFormat="1" applyBorder="1" applyAlignment="1"/>
    <xf numFmtId="10" fontId="8" fillId="6" borderId="35" xfId="3" applyNumberFormat="1" applyFont="1" applyFill="1" applyBorder="1" applyAlignment="1">
      <alignment horizontal="right" vertical="center"/>
    </xf>
    <xf numFmtId="0" fontId="13" fillId="3" borderId="0" xfId="3" applyFont="1" applyFill="1" applyBorder="1" applyAlignment="1">
      <alignment vertical="center"/>
    </xf>
    <xf numFmtId="0" fontId="17" fillId="3" borderId="14" xfId="3" applyFont="1" applyFill="1" applyBorder="1"/>
    <xf numFmtId="0" fontId="21" fillId="4" borderId="3" xfId="3" applyFont="1" applyFill="1" applyBorder="1" applyAlignment="1">
      <alignment horizontal="center" vertical="center" wrapText="1"/>
    </xf>
    <xf numFmtId="0" fontId="23" fillId="0" borderId="0" xfId="0" applyFont="1" applyBorder="1" applyAlignment="1">
      <alignment vertical="center" wrapText="1"/>
    </xf>
    <xf numFmtId="0" fontId="23" fillId="3" borderId="0" xfId="3" applyFont="1" applyFill="1" applyBorder="1" applyAlignment="1">
      <alignment horizontal="right" vertical="center" wrapText="1"/>
    </xf>
    <xf numFmtId="0" fontId="23" fillId="0" borderId="0" xfId="0" applyFont="1" applyBorder="1" applyAlignment="1">
      <alignment horizontal="right" vertical="center" wrapText="1"/>
    </xf>
    <xf numFmtId="0" fontId="12" fillId="3" borderId="42" xfId="3" applyFont="1" applyFill="1" applyBorder="1" applyAlignment="1">
      <alignment vertical="center"/>
    </xf>
    <xf numFmtId="0" fontId="25" fillId="0" borderId="43" xfId="3" applyFont="1" applyFill="1" applyBorder="1" applyAlignment="1">
      <alignment vertical="center"/>
    </xf>
    <xf numFmtId="0" fontId="25" fillId="0" borderId="42" xfId="3" applyFont="1" applyFill="1" applyBorder="1" applyAlignment="1">
      <alignment vertical="center"/>
    </xf>
    <xf numFmtId="0" fontId="7" fillId="3" borderId="29" xfId="3" applyFont="1" applyFill="1" applyBorder="1" applyAlignment="1">
      <alignment horizontal="center" vertical="center"/>
    </xf>
    <xf numFmtId="165" fontId="25" fillId="0" borderId="32" xfId="3" applyNumberFormat="1" applyFont="1" applyFill="1" applyBorder="1" applyAlignment="1">
      <alignment horizontal="right" vertical="center"/>
    </xf>
    <xf numFmtId="165" fontId="25" fillId="0" borderId="29" xfId="3" applyNumberFormat="1" applyFont="1" applyFill="1" applyBorder="1" applyAlignment="1">
      <alignment horizontal="right" vertical="center"/>
    </xf>
    <xf numFmtId="0" fontId="8" fillId="6" borderId="22" xfId="3" applyFont="1" applyFill="1" applyBorder="1" applyAlignment="1">
      <alignment vertical="center"/>
    </xf>
    <xf numFmtId="165" fontId="8" fillId="6" borderId="34" xfId="3" applyNumberFormat="1" applyFont="1" applyFill="1" applyBorder="1" applyAlignment="1">
      <alignment horizontal="right" vertical="center"/>
    </xf>
    <xf numFmtId="0" fontId="3" fillId="3" borderId="29" xfId="3" applyFont="1" applyFill="1" applyBorder="1" applyAlignment="1">
      <alignment horizontal="center" vertical="center"/>
    </xf>
    <xf numFmtId="0" fontId="3" fillId="3" borderId="30" xfId="3" applyFont="1" applyFill="1" applyBorder="1" applyAlignment="1">
      <alignment horizontal="center" vertical="center"/>
    </xf>
    <xf numFmtId="10" fontId="25" fillId="0" borderId="46" xfId="3" applyNumberFormat="1" applyFont="1" applyFill="1" applyBorder="1" applyAlignment="1">
      <alignment horizontal="right" vertical="center"/>
    </xf>
    <xf numFmtId="10" fontId="25" fillId="0" borderId="44" xfId="3" applyNumberFormat="1" applyFont="1" applyFill="1" applyBorder="1" applyAlignment="1">
      <alignment horizontal="right" vertical="center"/>
    </xf>
    <xf numFmtId="10" fontId="25" fillId="0" borderId="50" xfId="3" applyNumberFormat="1" applyFont="1" applyFill="1" applyBorder="1" applyAlignment="1">
      <alignment horizontal="right" vertical="center"/>
    </xf>
    <xf numFmtId="10" fontId="25" fillId="0" borderId="48" xfId="3" applyNumberFormat="1" applyFont="1" applyFill="1" applyBorder="1" applyAlignment="1">
      <alignment horizontal="right" vertical="center"/>
    </xf>
    <xf numFmtId="165" fontId="7" fillId="7" borderId="32" xfId="2" applyNumberFormat="1" applyFont="1" applyFill="1" applyBorder="1" applyAlignment="1">
      <alignment horizontal="right" vertical="center"/>
    </xf>
    <xf numFmtId="165" fontId="7" fillId="7" borderId="29" xfId="2" applyNumberFormat="1" applyFont="1" applyFill="1" applyBorder="1" applyAlignment="1">
      <alignment horizontal="right" vertical="center"/>
    </xf>
    <xf numFmtId="165" fontId="8" fillId="6" borderId="34" xfId="2" applyNumberFormat="1" applyFont="1" applyFill="1" applyBorder="1" applyAlignment="1">
      <alignment horizontal="right" vertical="center"/>
    </xf>
    <xf numFmtId="0" fontId="7" fillId="10" borderId="22" xfId="3" applyFont="1" applyFill="1" applyBorder="1" applyAlignment="1">
      <alignment horizontal="left" vertical="center" wrapText="1"/>
    </xf>
    <xf numFmtId="165" fontId="7" fillId="10" borderId="34" xfId="3" applyNumberFormat="1" applyFont="1" applyFill="1" applyBorder="1" applyAlignment="1">
      <alignment horizontal="right" vertical="center"/>
    </xf>
    <xf numFmtId="10" fontId="7" fillId="10" borderId="35" xfId="3" applyNumberFormat="1" applyFont="1" applyFill="1" applyBorder="1" applyAlignment="1">
      <alignment horizontal="right" vertical="center"/>
    </xf>
    <xf numFmtId="10" fontId="7" fillId="10" borderId="45" xfId="3" applyNumberFormat="1" applyFont="1" applyFill="1" applyBorder="1" applyAlignment="1">
      <alignment horizontal="right" vertical="center"/>
    </xf>
    <xf numFmtId="10" fontId="7" fillId="10" borderId="49" xfId="3" applyNumberFormat="1" applyFont="1" applyFill="1" applyBorder="1" applyAlignment="1">
      <alignment horizontal="right" vertical="center"/>
    </xf>
    <xf numFmtId="165" fontId="7" fillId="10" borderId="34" xfId="2" applyNumberFormat="1" applyFont="1" applyFill="1" applyBorder="1" applyAlignment="1">
      <alignment horizontal="right" vertical="center"/>
    </xf>
    <xf numFmtId="0" fontId="7" fillId="10" borderId="41" xfId="3" applyFont="1" applyFill="1" applyBorder="1" applyAlignment="1">
      <alignment vertical="center"/>
    </xf>
    <xf numFmtId="165" fontId="7" fillId="10" borderId="31" xfId="3" applyNumberFormat="1" applyFont="1" applyFill="1" applyBorder="1" applyAlignment="1">
      <alignment horizontal="right" vertical="center"/>
    </xf>
    <xf numFmtId="10" fontId="7" fillId="10" borderId="36" xfId="3" applyNumberFormat="1" applyFont="1" applyFill="1" applyBorder="1" applyAlignment="1">
      <alignment horizontal="right" vertical="center"/>
    </xf>
    <xf numFmtId="10" fontId="7" fillId="10" borderId="40" xfId="3" applyNumberFormat="1" applyFont="1" applyFill="1" applyBorder="1" applyAlignment="1">
      <alignment horizontal="right" vertical="center"/>
    </xf>
    <xf numFmtId="10" fontId="7" fillId="10" borderId="37" xfId="3" applyNumberFormat="1" applyFont="1" applyFill="1" applyBorder="1" applyAlignment="1">
      <alignment horizontal="right" vertical="center"/>
    </xf>
    <xf numFmtId="165" fontId="7" fillId="10" borderId="31" xfId="2" applyNumberFormat="1" applyFont="1" applyFill="1" applyBorder="1" applyAlignment="1">
      <alignment horizontal="right" vertical="center"/>
    </xf>
    <xf numFmtId="0" fontId="7" fillId="10" borderId="22" xfId="3" applyFont="1" applyFill="1" applyBorder="1" applyAlignment="1">
      <alignment vertical="center"/>
    </xf>
    <xf numFmtId="0" fontId="7" fillId="10" borderId="22" xfId="3" applyFont="1" applyFill="1" applyBorder="1" applyAlignment="1">
      <alignment horizontal="left" vertical="center"/>
    </xf>
    <xf numFmtId="0" fontId="7" fillId="10" borderId="22" xfId="3" applyFont="1" applyFill="1" applyBorder="1" applyAlignment="1">
      <alignment vertical="center" wrapText="1"/>
    </xf>
    <xf numFmtId="0" fontId="7" fillId="10" borderId="41" xfId="3" applyFont="1" applyFill="1" applyBorder="1" applyAlignment="1">
      <alignment horizontal="left" vertical="center" wrapText="1"/>
    </xf>
    <xf numFmtId="10" fontId="25" fillId="11" borderId="33" xfId="3" applyNumberFormat="1" applyFont="1" applyFill="1" applyBorder="1" applyAlignment="1">
      <alignment horizontal="right" vertical="center"/>
    </xf>
    <xf numFmtId="10" fontId="25" fillId="11" borderId="30" xfId="3" applyNumberFormat="1" applyFont="1" applyFill="1" applyBorder="1" applyAlignment="1">
      <alignment horizontal="right" vertical="center"/>
    </xf>
    <xf numFmtId="165" fontId="7" fillId="3" borderId="34" xfId="3" applyNumberFormat="1" applyFont="1" applyFill="1" applyBorder="1" applyAlignment="1">
      <alignment horizontal="right" vertical="center"/>
    </xf>
    <xf numFmtId="10" fontId="7" fillId="3" borderId="45" xfId="3" applyNumberFormat="1" applyFont="1" applyFill="1" applyBorder="1" applyAlignment="1">
      <alignment horizontal="right" vertical="center"/>
    </xf>
    <xf numFmtId="10" fontId="7" fillId="3" borderId="49" xfId="3" applyNumberFormat="1" applyFont="1" applyFill="1" applyBorder="1" applyAlignment="1">
      <alignment horizontal="right" vertical="center"/>
    </xf>
    <xf numFmtId="10" fontId="14" fillId="3" borderId="45" xfId="3" applyNumberFormat="1" applyFont="1" applyFill="1" applyBorder="1" applyAlignment="1">
      <alignment horizontal="right" vertical="center"/>
    </xf>
    <xf numFmtId="10" fontId="14" fillId="3" borderId="49" xfId="3" applyNumberFormat="1" applyFont="1" applyFill="1" applyBorder="1" applyAlignment="1">
      <alignment horizontal="right" vertical="center"/>
    </xf>
    <xf numFmtId="0" fontId="6" fillId="0" borderId="58" xfId="3" applyFont="1" applyFill="1" applyBorder="1" applyAlignment="1">
      <alignment vertical="center"/>
    </xf>
    <xf numFmtId="0" fontId="23" fillId="0" borderId="43" xfId="3" applyFont="1" applyFill="1" applyBorder="1" applyAlignment="1">
      <alignment vertical="center"/>
    </xf>
    <xf numFmtId="0" fontId="25" fillId="0" borderId="61" xfId="3" applyFont="1" applyFill="1" applyBorder="1" applyAlignment="1">
      <alignment vertical="center"/>
    </xf>
    <xf numFmtId="0" fontId="3" fillId="2" borderId="62" xfId="3" applyFont="1" applyFill="1" applyBorder="1" applyAlignment="1">
      <alignment horizontal="left" vertical="center" wrapText="1"/>
    </xf>
    <xf numFmtId="0" fontId="3" fillId="0" borderId="68" xfId="3" applyFont="1" applyFill="1" applyBorder="1" applyAlignment="1">
      <alignment horizontal="center" vertical="center"/>
    </xf>
    <xf numFmtId="165" fontId="25" fillId="0" borderId="70" xfId="3" applyNumberFormat="1" applyFont="1" applyFill="1" applyBorder="1" applyAlignment="1">
      <alignment horizontal="right" vertical="center"/>
    </xf>
    <xf numFmtId="165" fontId="25" fillId="0" borderId="72" xfId="3" applyNumberFormat="1" applyFont="1" applyFill="1" applyBorder="1" applyAlignment="1">
      <alignment horizontal="right" vertical="center"/>
    </xf>
    <xf numFmtId="165" fontId="3" fillId="2" borderId="74" xfId="3" applyNumberFormat="1" applyFont="1" applyFill="1" applyBorder="1" applyAlignment="1">
      <alignment horizontal="right" vertical="center"/>
    </xf>
    <xf numFmtId="165" fontId="8" fillId="6" borderId="14" xfId="3" applyNumberFormat="1" applyFont="1" applyFill="1" applyBorder="1" applyAlignment="1">
      <alignment horizontal="right" vertical="center"/>
    </xf>
    <xf numFmtId="165" fontId="3" fillId="0" borderId="70" xfId="3" applyNumberFormat="1" applyFont="1" applyFill="1" applyBorder="1" applyAlignment="1">
      <alignment horizontal="right" vertical="center"/>
    </xf>
    <xf numFmtId="10" fontId="25" fillId="0" borderId="64" xfId="3" applyNumberFormat="1" applyFont="1" applyFill="1" applyBorder="1" applyAlignment="1">
      <alignment horizontal="right" vertical="center"/>
    </xf>
    <xf numFmtId="10" fontId="7" fillId="3" borderId="66" xfId="3" applyNumberFormat="1" applyFont="1" applyFill="1" applyBorder="1" applyAlignment="1">
      <alignment horizontal="right" vertical="center"/>
    </xf>
    <xf numFmtId="10" fontId="25" fillId="0" borderId="77" xfId="3" applyNumberFormat="1" applyFont="1" applyFill="1" applyBorder="1" applyAlignment="1">
      <alignment horizontal="right" vertical="center"/>
    </xf>
    <xf numFmtId="10" fontId="7" fillId="3" borderId="78" xfId="3" applyNumberFormat="1" applyFont="1" applyFill="1" applyBorder="1" applyAlignment="1">
      <alignment horizontal="right" vertical="center"/>
    </xf>
    <xf numFmtId="165" fontId="25" fillId="0" borderId="70" xfId="2" applyNumberFormat="1" applyFont="1" applyFill="1" applyBorder="1" applyAlignment="1">
      <alignment horizontal="right" vertical="center"/>
    </xf>
    <xf numFmtId="165" fontId="25" fillId="0" borderId="71" xfId="2" applyNumberFormat="1" applyFont="1" applyFill="1" applyBorder="1" applyAlignment="1">
      <alignment horizontal="right" vertical="center"/>
    </xf>
    <xf numFmtId="165" fontId="7" fillId="2" borderId="74" xfId="2" applyNumberFormat="1" applyFont="1" applyFill="1" applyBorder="1" applyAlignment="1">
      <alignment horizontal="right" vertical="center"/>
    </xf>
    <xf numFmtId="165" fontId="14" fillId="6" borderId="14" xfId="2" applyNumberFormat="1" applyFont="1" applyFill="1" applyBorder="1" applyAlignment="1">
      <alignment horizontal="right" vertical="center"/>
    </xf>
    <xf numFmtId="0" fontId="7" fillId="10" borderId="59" xfId="3" applyFont="1" applyFill="1" applyBorder="1" applyAlignment="1">
      <alignment horizontal="left" vertical="center" wrapText="1"/>
    </xf>
    <xf numFmtId="165" fontId="7" fillId="10" borderId="69" xfId="3" applyNumberFormat="1" applyFont="1" applyFill="1" applyBorder="1" applyAlignment="1">
      <alignment horizontal="right" vertical="center"/>
    </xf>
    <xf numFmtId="10" fontId="7" fillId="10" borderId="63" xfId="3" applyNumberFormat="1" applyFont="1" applyFill="1" applyBorder="1" applyAlignment="1">
      <alignment horizontal="right" vertical="center"/>
    </xf>
    <xf numFmtId="10" fontId="7" fillId="10" borderId="75" xfId="3" applyNumberFormat="1" applyFont="1" applyFill="1" applyBorder="1" applyAlignment="1">
      <alignment horizontal="right" vertical="center"/>
    </xf>
    <xf numFmtId="0" fontId="3" fillId="10" borderId="43" xfId="3" applyFont="1" applyFill="1" applyBorder="1" applyAlignment="1">
      <alignment vertical="center"/>
    </xf>
    <xf numFmtId="165" fontId="3" fillId="10" borderId="70" xfId="3" applyNumberFormat="1" applyFont="1" applyFill="1" applyBorder="1" applyAlignment="1">
      <alignment horizontal="right" vertical="center"/>
    </xf>
    <xf numFmtId="10" fontId="3" fillId="10" borderId="46" xfId="3" applyNumberFormat="1" applyFont="1" applyFill="1" applyBorder="1" applyAlignment="1">
      <alignment horizontal="right" vertical="center"/>
    </xf>
    <xf numFmtId="10" fontId="3" fillId="10" borderId="50" xfId="3" applyNumberFormat="1" applyFont="1" applyFill="1" applyBorder="1" applyAlignment="1">
      <alignment horizontal="right" vertical="center"/>
    </xf>
    <xf numFmtId="165" fontId="3" fillId="10" borderId="70" xfId="2" applyNumberFormat="1" applyFont="1" applyFill="1" applyBorder="1" applyAlignment="1">
      <alignment horizontal="right" vertical="center"/>
    </xf>
    <xf numFmtId="0" fontId="23" fillId="10" borderId="43" xfId="3" applyFont="1" applyFill="1" applyBorder="1" applyAlignment="1">
      <alignment vertical="center"/>
    </xf>
    <xf numFmtId="10" fontId="25" fillId="10" borderId="46" xfId="3" applyNumberFormat="1" applyFont="1" applyFill="1" applyBorder="1" applyAlignment="1">
      <alignment horizontal="right" vertical="center"/>
    </xf>
    <xf numFmtId="10" fontId="25" fillId="10" borderId="50" xfId="3" applyNumberFormat="1" applyFont="1" applyFill="1" applyBorder="1" applyAlignment="1">
      <alignment horizontal="right" vertical="center"/>
    </xf>
    <xf numFmtId="165" fontId="25" fillId="10" borderId="70" xfId="2" applyNumberFormat="1" applyFont="1" applyFill="1" applyBorder="1" applyAlignment="1">
      <alignment horizontal="right" vertical="center"/>
    </xf>
    <xf numFmtId="0" fontId="3" fillId="10" borderId="60" xfId="3" applyFont="1" applyFill="1" applyBorder="1" applyAlignment="1">
      <alignment horizontal="left" vertical="center" wrapText="1"/>
    </xf>
    <xf numFmtId="10" fontId="7" fillId="10" borderId="65" xfId="3" applyNumberFormat="1" applyFont="1" applyFill="1" applyBorder="1" applyAlignment="1">
      <alignment horizontal="right" vertical="center"/>
    </xf>
    <xf numFmtId="10" fontId="7" fillId="10" borderId="76" xfId="3" applyNumberFormat="1" applyFont="1" applyFill="1" applyBorder="1" applyAlignment="1">
      <alignment horizontal="right" vertical="center"/>
    </xf>
    <xf numFmtId="165" fontId="7" fillId="10" borderId="73" xfId="2" applyNumberFormat="1" applyFont="1" applyFill="1" applyBorder="1" applyAlignment="1">
      <alignment horizontal="right" vertical="center"/>
    </xf>
    <xf numFmtId="165" fontId="7" fillId="10" borderId="73" xfId="3" applyNumberFormat="1" applyFont="1" applyFill="1" applyBorder="1" applyAlignment="1">
      <alignment horizontal="right" vertical="center"/>
    </xf>
    <xf numFmtId="0" fontId="35" fillId="6" borderId="41" xfId="3" applyFont="1" applyFill="1" applyBorder="1" applyAlignment="1">
      <alignment horizontal="center" vertical="center"/>
    </xf>
    <xf numFmtId="0" fontId="35" fillId="6" borderId="41" xfId="3" applyFont="1" applyFill="1" applyBorder="1" applyAlignment="1">
      <alignment horizontal="center" vertical="center" wrapText="1"/>
    </xf>
    <xf numFmtId="0" fontId="35" fillId="6" borderId="67" xfId="3" applyFont="1" applyFill="1" applyBorder="1" applyAlignment="1">
      <alignment horizontal="center" vertical="center"/>
    </xf>
    <xf numFmtId="0" fontId="35" fillId="6" borderId="67" xfId="3" applyFont="1" applyFill="1" applyBorder="1" applyAlignment="1">
      <alignment horizontal="center" vertical="center" wrapText="1"/>
    </xf>
    <xf numFmtId="0" fontId="27" fillId="2" borderId="2" xfId="3" applyFont="1" applyFill="1" applyBorder="1" applyAlignment="1">
      <alignment vertical="center"/>
    </xf>
    <xf numFmtId="0" fontId="28" fillId="3" borderId="4" xfId="3" applyFont="1" applyFill="1" applyBorder="1"/>
    <xf numFmtId="0" fontId="22" fillId="3" borderId="4" xfId="3" applyFont="1" applyFill="1" applyBorder="1" applyAlignment="1">
      <alignment horizontal="center" vertical="center" wrapText="1"/>
    </xf>
    <xf numFmtId="165" fontId="22" fillId="3" borderId="2" xfId="3" applyNumberFormat="1" applyFont="1" applyFill="1" applyBorder="1" applyAlignment="1">
      <alignment horizontal="center" vertical="center" wrapText="1"/>
    </xf>
    <xf numFmtId="0" fontId="16" fillId="3" borderId="4" xfId="3" applyFill="1" applyBorder="1"/>
    <xf numFmtId="10" fontId="22" fillId="2" borderId="4" xfId="3" applyNumberFormat="1" applyFont="1" applyFill="1" applyBorder="1" applyAlignment="1">
      <alignment horizontal="center" vertical="center" wrapText="1"/>
    </xf>
    <xf numFmtId="165" fontId="22" fillId="2" borderId="4" xfId="3" applyNumberFormat="1" applyFont="1" applyFill="1" applyBorder="1" applyAlignment="1">
      <alignment horizontal="center" vertical="center" wrapText="1"/>
    </xf>
    <xf numFmtId="165" fontId="30" fillId="2" borderId="12" xfId="3" applyNumberFormat="1" applyFont="1" applyFill="1" applyBorder="1" applyAlignment="1">
      <alignment horizontal="center" vertical="center" wrapText="1"/>
    </xf>
    <xf numFmtId="165" fontId="29" fillId="2" borderId="11" xfId="3" applyNumberFormat="1" applyFont="1" applyFill="1" applyBorder="1" applyAlignment="1">
      <alignment horizontal="center" vertical="center" wrapText="1"/>
    </xf>
    <xf numFmtId="0" fontId="4" fillId="4" borderId="3" xfId="3" applyFont="1" applyFill="1" applyBorder="1" applyAlignment="1">
      <alignment horizontal="center" vertical="center" wrapText="1"/>
    </xf>
    <xf numFmtId="0" fontId="0" fillId="0" borderId="0" xfId="0" applyAlignment="1">
      <alignment wrapText="1"/>
    </xf>
    <xf numFmtId="0" fontId="3" fillId="0" borderId="0" xfId="0" applyFont="1"/>
    <xf numFmtId="165" fontId="23" fillId="3" borderId="0" xfId="3" applyNumberFormat="1" applyFont="1" applyFill="1"/>
    <xf numFmtId="2" fontId="3" fillId="0" borderId="0" xfId="0" applyNumberFormat="1" applyFont="1"/>
    <xf numFmtId="0" fontId="2" fillId="3" borderId="0" xfId="3" applyFont="1" applyFill="1" applyBorder="1" applyAlignment="1">
      <alignment horizontal="right"/>
    </xf>
    <xf numFmtId="0" fontId="18" fillId="0" borderId="0" xfId="3" applyFont="1" applyBorder="1" applyAlignment="1">
      <alignment horizontal="center" vertical="center"/>
    </xf>
    <xf numFmtId="0" fontId="18" fillId="0" borderId="0" xfId="3" applyFont="1" applyBorder="1" applyAlignment="1">
      <alignment vertical="center"/>
    </xf>
    <xf numFmtId="0" fontId="1" fillId="3" borderId="0" xfId="3" applyFont="1" applyFill="1" applyBorder="1" applyAlignment="1">
      <alignment horizontal="center" vertical="center" wrapText="1"/>
    </xf>
    <xf numFmtId="0" fontId="25" fillId="11" borderId="33" xfId="3" applyNumberFormat="1" applyFont="1" applyFill="1" applyBorder="1" applyAlignment="1">
      <alignment horizontal="right" vertical="center"/>
    </xf>
    <xf numFmtId="0" fontId="34" fillId="9" borderId="51" xfId="0" applyFont="1" applyFill="1" applyBorder="1" applyAlignment="1">
      <alignment horizontal="center" vertical="center" wrapText="1"/>
    </xf>
    <xf numFmtId="0" fontId="34" fillId="9" borderId="52" xfId="0" applyFont="1" applyFill="1" applyBorder="1" applyAlignment="1">
      <alignment horizontal="center" vertical="center" wrapText="1"/>
    </xf>
    <xf numFmtId="0" fontId="34" fillId="9" borderId="53" xfId="0" applyFont="1" applyFill="1" applyBorder="1" applyAlignment="1">
      <alignment horizontal="center" vertical="center" wrapText="1"/>
    </xf>
    <xf numFmtId="0" fontId="34" fillId="9" borderId="1" xfId="0" applyFont="1" applyFill="1" applyBorder="1" applyAlignment="1">
      <alignment horizontal="center" vertical="center" wrapText="1"/>
    </xf>
    <xf numFmtId="0" fontId="34" fillId="9" borderId="0" xfId="0" applyFont="1" applyFill="1" applyBorder="1" applyAlignment="1">
      <alignment horizontal="center" vertical="center" wrapText="1"/>
    </xf>
    <xf numFmtId="0" fontId="34" fillId="9" borderId="57" xfId="0" applyFont="1" applyFill="1" applyBorder="1" applyAlignment="1">
      <alignment horizontal="center" vertical="center" wrapText="1"/>
    </xf>
    <xf numFmtId="0" fontId="34" fillId="9" borderId="54" xfId="0" applyFont="1" applyFill="1" applyBorder="1" applyAlignment="1">
      <alignment horizontal="center" vertical="center" wrapText="1"/>
    </xf>
    <xf numFmtId="0" fontId="34" fillId="9" borderId="55" xfId="0" applyFont="1" applyFill="1" applyBorder="1" applyAlignment="1">
      <alignment horizontal="center" vertical="center" wrapText="1"/>
    </xf>
    <xf numFmtId="0" fontId="34" fillId="9" borderId="56" xfId="0" applyFont="1" applyFill="1" applyBorder="1" applyAlignment="1">
      <alignment horizontal="center" vertical="center" wrapText="1"/>
    </xf>
    <xf numFmtId="0" fontId="31" fillId="9" borderId="26" xfId="0" applyFont="1" applyFill="1" applyBorder="1" applyAlignment="1">
      <alignment horizontal="center" vertical="center"/>
    </xf>
    <xf numFmtId="0" fontId="31" fillId="9" borderId="28" xfId="0" applyFont="1" applyFill="1" applyBorder="1" applyAlignment="1">
      <alignment horizontal="center" vertical="center"/>
    </xf>
    <xf numFmtId="0" fontId="31" fillId="9" borderId="27" xfId="0" applyFont="1" applyFill="1" applyBorder="1" applyAlignment="1">
      <alignment horizontal="center" vertical="center"/>
    </xf>
    <xf numFmtId="0" fontId="0" fillId="8" borderId="26" xfId="0" applyFill="1" applyBorder="1" applyAlignment="1">
      <alignment horizontal="center"/>
    </xf>
    <xf numFmtId="0" fontId="0" fillId="8" borderId="28" xfId="0" applyFill="1" applyBorder="1" applyAlignment="1">
      <alignment horizontal="center"/>
    </xf>
    <xf numFmtId="0" fontId="0" fillId="8" borderId="27" xfId="0" applyFill="1" applyBorder="1" applyAlignment="1">
      <alignment horizontal="center"/>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165" fontId="7" fillId="10" borderId="22" xfId="3" applyNumberFormat="1" applyFont="1" applyFill="1" applyBorder="1" applyAlignment="1">
      <alignment horizontal="center" vertical="center"/>
    </xf>
    <xf numFmtId="165" fontId="7" fillId="10" borderId="23" xfId="3" applyNumberFormat="1" applyFont="1" applyFill="1" applyBorder="1" applyAlignment="1">
      <alignment horizontal="center" vertical="center"/>
    </xf>
    <xf numFmtId="165" fontId="7" fillId="10" borderId="45" xfId="3" applyNumberFormat="1" applyFont="1" applyFill="1" applyBorder="1" applyAlignment="1">
      <alignment horizontal="center" vertical="center"/>
    </xf>
    <xf numFmtId="0" fontId="0" fillId="3" borderId="84" xfId="0" applyFill="1" applyBorder="1" applyAlignment="1">
      <alignment horizontal="left" vertical="top" wrapText="1"/>
    </xf>
    <xf numFmtId="0" fontId="0" fillId="3" borderId="79" xfId="0" applyFill="1" applyBorder="1" applyAlignment="1">
      <alignment horizontal="left" vertical="top" wrapText="1"/>
    </xf>
    <xf numFmtId="0" fontId="0" fillId="3" borderId="85" xfId="0" applyFill="1" applyBorder="1" applyAlignment="1">
      <alignment horizontal="left" vertical="top" wrapText="1"/>
    </xf>
    <xf numFmtId="0" fontId="0" fillId="0" borderId="0" xfId="0" applyAlignment="1">
      <alignment horizontal="center" wrapText="1"/>
    </xf>
    <xf numFmtId="0" fontId="0" fillId="8" borderId="2" xfId="0" applyFill="1" applyBorder="1" applyAlignment="1">
      <alignment horizontal="center"/>
    </xf>
    <xf numFmtId="0" fontId="0" fillId="3" borderId="86" xfId="0" applyFill="1" applyBorder="1" applyAlignment="1">
      <alignment horizontal="left" vertical="top" wrapText="1"/>
    </xf>
    <xf numFmtId="0" fontId="0" fillId="3" borderId="23" xfId="0" applyFill="1" applyBorder="1" applyAlignment="1">
      <alignment horizontal="left" vertical="top" wrapText="1"/>
    </xf>
    <xf numFmtId="0" fontId="0" fillId="3" borderId="87" xfId="0" applyFill="1" applyBorder="1" applyAlignment="1">
      <alignment horizontal="left" vertical="top" wrapText="1"/>
    </xf>
    <xf numFmtId="0" fontId="0" fillId="0" borderId="2" xfId="0" applyBorder="1" applyAlignment="1">
      <alignment horizontal="left" vertical="center" wrapText="1"/>
    </xf>
    <xf numFmtId="0" fontId="0" fillId="0" borderId="2" xfId="0" applyBorder="1" applyAlignment="1">
      <alignment horizontal="left" vertical="center"/>
    </xf>
    <xf numFmtId="0" fontId="17" fillId="0" borderId="0" xfId="0" applyFont="1" applyBorder="1" applyAlignment="1">
      <alignment horizontal="center" vertical="center" wrapText="1"/>
    </xf>
    <xf numFmtId="0" fontId="19" fillId="3" borderId="15" xfId="3" applyFont="1" applyFill="1" applyBorder="1" applyAlignment="1">
      <alignment horizontal="center" vertical="center"/>
    </xf>
    <xf numFmtId="0" fontId="19" fillId="3" borderId="16" xfId="3" applyFont="1" applyFill="1" applyBorder="1" applyAlignment="1">
      <alignment horizontal="center" vertical="center"/>
    </xf>
    <xf numFmtId="0" fontId="19" fillId="3" borderId="9" xfId="3" applyFont="1" applyFill="1" applyBorder="1" applyAlignment="1">
      <alignment horizontal="center" vertical="center"/>
    </xf>
    <xf numFmtId="10" fontId="29" fillId="2" borderId="19" xfId="3" applyNumberFormat="1" applyFont="1" applyFill="1" applyBorder="1" applyAlignment="1">
      <alignment horizontal="center" vertical="center" wrapText="1"/>
    </xf>
    <xf numFmtId="10" fontId="29" fillId="2" borderId="20" xfId="3" applyNumberFormat="1" applyFont="1" applyFill="1" applyBorder="1" applyAlignment="1">
      <alignment horizontal="center" vertical="center" wrapText="1"/>
    </xf>
    <xf numFmtId="10" fontId="29" fillId="2" borderId="21" xfId="3" applyNumberFormat="1" applyFont="1" applyFill="1" applyBorder="1" applyAlignment="1">
      <alignment horizontal="center" vertical="center" wrapText="1"/>
    </xf>
    <xf numFmtId="0" fontId="33" fillId="4" borderId="17" xfId="3" applyFont="1" applyFill="1" applyBorder="1" applyAlignment="1">
      <alignment horizontal="center" vertical="center" wrapText="1"/>
    </xf>
    <xf numFmtId="0" fontId="33" fillId="4" borderId="18" xfId="3" applyFont="1" applyFill="1" applyBorder="1" applyAlignment="1">
      <alignment horizontal="center" vertical="center" wrapText="1"/>
    </xf>
    <xf numFmtId="0" fontId="19" fillId="2" borderId="22" xfId="3" applyFont="1" applyFill="1" applyBorder="1" applyAlignment="1">
      <alignment horizontal="center" vertical="center" wrapText="1"/>
    </xf>
    <xf numFmtId="0" fontId="19" fillId="2" borderId="23" xfId="3" applyFont="1" applyFill="1" applyBorder="1" applyAlignment="1">
      <alignment horizontal="center" vertical="center" wrapText="1"/>
    </xf>
    <xf numFmtId="0" fontId="19" fillId="2" borderId="24" xfId="3" applyFont="1" applyFill="1" applyBorder="1" applyAlignment="1">
      <alignment horizontal="center" vertical="center" wrapText="1"/>
    </xf>
    <xf numFmtId="0" fontId="21" fillId="4" borderId="13" xfId="3" applyFont="1" applyFill="1" applyBorder="1" applyAlignment="1">
      <alignment horizontal="center" vertical="center" wrapText="1"/>
    </xf>
    <xf numFmtId="0" fontId="21" fillId="4" borderId="3" xfId="3" applyFont="1" applyFill="1" applyBorder="1" applyAlignment="1">
      <alignment horizontal="center" vertical="center" wrapText="1"/>
    </xf>
    <xf numFmtId="0" fontId="21" fillId="4" borderId="26" xfId="3" applyFont="1" applyFill="1" applyBorder="1" applyAlignment="1">
      <alignment horizontal="center" vertical="center" wrapText="1"/>
    </xf>
    <xf numFmtId="0" fontId="21" fillId="4" borderId="27" xfId="3" applyFont="1" applyFill="1" applyBorder="1" applyAlignment="1">
      <alignment horizontal="center" vertical="center" wrapText="1"/>
    </xf>
    <xf numFmtId="0" fontId="21" fillId="4" borderId="2" xfId="3" applyFont="1" applyFill="1" applyBorder="1" applyAlignment="1">
      <alignment horizontal="center" vertical="center" wrapText="1"/>
    </xf>
    <xf numFmtId="0" fontId="2" fillId="0" borderId="26" xfId="3" applyFont="1" applyBorder="1" applyAlignment="1">
      <alignment horizontal="left" vertical="center"/>
    </xf>
    <xf numFmtId="0" fontId="2" fillId="0" borderId="28" xfId="3" applyFont="1" applyBorder="1" applyAlignment="1">
      <alignment horizontal="left" vertical="center"/>
    </xf>
    <xf numFmtId="0" fontId="2" fillId="0" borderId="27" xfId="3" applyFont="1" applyBorder="1" applyAlignment="1">
      <alignment horizontal="left" vertical="center"/>
    </xf>
    <xf numFmtId="0" fontId="18" fillId="0" borderId="2" xfId="3" applyFont="1" applyBorder="1" applyAlignment="1">
      <alignment horizontal="center" vertical="center"/>
    </xf>
    <xf numFmtId="0" fontId="14" fillId="0" borderId="26" xfId="3" applyFont="1" applyBorder="1" applyAlignment="1">
      <alignment horizontal="left" vertical="center"/>
    </xf>
    <xf numFmtId="0" fontId="14" fillId="0" borderId="28" xfId="3" applyFont="1" applyBorder="1" applyAlignment="1">
      <alignment horizontal="left" vertical="center"/>
    </xf>
    <xf numFmtId="0" fontId="14" fillId="0" borderId="27" xfId="3" applyFont="1" applyBorder="1" applyAlignment="1">
      <alignment horizontal="left" vertical="center"/>
    </xf>
    <xf numFmtId="0" fontId="21" fillId="4" borderId="25" xfId="3" applyFont="1" applyFill="1" applyBorder="1" applyAlignment="1">
      <alignment horizontal="center" vertical="center" wrapText="1"/>
    </xf>
    <xf numFmtId="0" fontId="27" fillId="3" borderId="0" xfId="3" applyFont="1" applyFill="1" applyAlignment="1">
      <alignment horizontal="center"/>
    </xf>
    <xf numFmtId="0" fontId="35" fillId="6" borderId="41" xfId="3" applyFont="1" applyFill="1" applyBorder="1" applyAlignment="1">
      <alignment horizontal="center" vertical="center"/>
    </xf>
    <xf numFmtId="0" fontId="35" fillId="6" borderId="47" xfId="3" applyFont="1" applyFill="1" applyBorder="1" applyAlignment="1">
      <alignment horizontal="center" vertical="center"/>
    </xf>
    <xf numFmtId="0" fontId="35" fillId="3" borderId="41" xfId="3" applyFont="1" applyFill="1" applyBorder="1" applyAlignment="1">
      <alignment horizontal="center" vertical="center" wrapText="1"/>
    </xf>
    <xf numFmtId="0" fontId="35" fillId="3" borderId="47" xfId="3" applyFont="1" applyFill="1" applyBorder="1" applyAlignment="1">
      <alignment horizontal="center" vertical="center" wrapText="1"/>
    </xf>
    <xf numFmtId="0" fontId="23" fillId="3" borderId="0" xfId="3" applyFont="1" applyFill="1" applyBorder="1" applyAlignment="1">
      <alignment horizontal="center" vertical="center"/>
    </xf>
    <xf numFmtId="0" fontId="36" fillId="6" borderId="39" xfId="3" applyFont="1" applyFill="1" applyBorder="1" applyAlignment="1">
      <alignment horizontal="center" vertical="center" wrapText="1"/>
    </xf>
    <xf numFmtId="0" fontId="36" fillId="6" borderId="82" xfId="3" applyFont="1" applyFill="1" applyBorder="1" applyAlignment="1">
      <alignment horizontal="center" vertical="center" wrapText="1"/>
    </xf>
    <xf numFmtId="0" fontId="36" fillId="6" borderId="38" xfId="3" applyFont="1" applyFill="1" applyBorder="1" applyAlignment="1">
      <alignment horizontal="center" vertical="center" wrapText="1"/>
    </xf>
    <xf numFmtId="0" fontId="36" fillId="6" borderId="83" xfId="3" applyFont="1" applyFill="1" applyBorder="1" applyAlignment="1">
      <alignment horizontal="center" vertical="center" wrapText="1"/>
    </xf>
    <xf numFmtId="0" fontId="36" fillId="6" borderId="80" xfId="3" applyFont="1" applyFill="1" applyBorder="1" applyAlignment="1">
      <alignment horizontal="center" vertical="center" wrapText="1"/>
    </xf>
    <xf numFmtId="0" fontId="36" fillId="6" borderId="81" xfId="3" applyFont="1" applyFill="1" applyBorder="1" applyAlignment="1">
      <alignment horizontal="center" vertical="center" wrapText="1"/>
    </xf>
    <xf numFmtId="0" fontId="35" fillId="3" borderId="41" xfId="3" applyFont="1" applyFill="1" applyBorder="1" applyAlignment="1">
      <alignment horizontal="center" vertical="center"/>
    </xf>
    <xf numFmtId="0" fontId="35" fillId="3" borderId="47" xfId="3" applyFont="1" applyFill="1" applyBorder="1" applyAlignment="1">
      <alignment horizontal="center" vertical="center"/>
    </xf>
    <xf numFmtId="0" fontId="24" fillId="0" borderId="0" xfId="0" applyFont="1" applyBorder="1" applyAlignment="1">
      <alignment horizontal="center" vertical="center"/>
    </xf>
    <xf numFmtId="0" fontId="38" fillId="0" borderId="0" xfId="0" applyFont="1" applyBorder="1" applyAlignment="1">
      <alignment horizontal="center" vertical="center"/>
    </xf>
  </cellXfs>
  <cellStyles count="4">
    <cellStyle name="Euro" xfId="1"/>
    <cellStyle name="Milliers" xfId="2" builtinId="3"/>
    <cellStyle name="Normal" xfId="0" builtinId="0"/>
    <cellStyle name="Normal 2" xfId="3"/>
  </cellStyles>
  <dxfs count="3">
    <dxf>
      <font>
        <b/>
        <i val="0"/>
      </font>
      <numFmt numFmtId="0" formatCode="General"/>
      <fill>
        <patternFill>
          <bgColor rgb="FFFF0000"/>
        </patternFill>
      </fill>
    </dxf>
    <dxf>
      <font>
        <color theme="0" tint="-0.24994659260841701"/>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194072</xdr:rowOff>
    </xdr:from>
    <xdr:to>
      <xdr:col>1</xdr:col>
      <xdr:colOff>1485900</xdr:colOff>
      <xdr:row>0</xdr:row>
      <xdr:rowOff>1003697</xdr:rowOff>
    </xdr:to>
    <xdr:pic>
      <xdr:nvPicPr>
        <xdr:cNvPr id="107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194072"/>
          <a:ext cx="14382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0</xdr:row>
      <xdr:rowOff>175022</xdr:rowOff>
    </xdr:from>
    <xdr:to>
      <xdr:col>8</xdr:col>
      <xdr:colOff>595312</xdr:colOff>
      <xdr:row>1</xdr:row>
      <xdr:rowOff>73185</xdr:rowOff>
    </xdr:to>
    <xdr:pic>
      <xdr:nvPicPr>
        <xdr:cNvPr id="1074"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96563" y="175022"/>
          <a:ext cx="1547812" cy="957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2405062</xdr:colOff>
      <xdr:row>0</xdr:row>
      <xdr:rowOff>11906</xdr:rowOff>
    </xdr:from>
    <xdr:to>
      <xdr:col>4</xdr:col>
      <xdr:colOff>1017318</xdr:colOff>
      <xdr:row>0</xdr:row>
      <xdr:rowOff>1017833</xdr:rowOff>
    </xdr:to>
    <xdr:pic>
      <xdr:nvPicPr>
        <xdr:cNvPr id="2" name="Image 1"/>
        <xdr:cNvPicPr>
          <a:picLocks noChangeAspect="1"/>
        </xdr:cNvPicPr>
      </xdr:nvPicPr>
      <xdr:blipFill>
        <a:blip xmlns:r="http://schemas.openxmlformats.org/officeDocument/2006/relationships" r:embed="rId3"/>
        <a:stretch>
          <a:fillRect/>
        </a:stretch>
      </xdr:blipFill>
      <xdr:spPr>
        <a:xfrm>
          <a:off x="5595937" y="11906"/>
          <a:ext cx="2755631" cy="10059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962025</xdr:colOff>
          <xdr:row>18</xdr:row>
          <xdr:rowOff>0</xdr:rowOff>
        </xdr:from>
        <xdr:to>
          <xdr:col>3</xdr:col>
          <xdr:colOff>295275</xdr:colOff>
          <xdr:row>19</xdr:row>
          <xdr:rowOff>19050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Case à cocher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38100</xdr:rowOff>
        </xdr:from>
        <xdr:to>
          <xdr:col>5</xdr:col>
          <xdr:colOff>304800</xdr:colOff>
          <xdr:row>19</xdr:row>
          <xdr:rowOff>57150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Case à cocher 53</a:t>
              </a:r>
            </a:p>
          </xdr:txBody>
        </xdr:sp>
        <xdr:clientData/>
      </xdr:twoCellAnchor>
    </mc:Choice>
    <mc:Fallback/>
  </mc:AlternateContent>
  <xdr:twoCellAnchor editAs="oneCell">
    <xdr:from>
      <xdr:col>2</xdr:col>
      <xdr:colOff>0</xdr:colOff>
      <xdr:row>5</xdr:row>
      <xdr:rowOff>0</xdr:rowOff>
    </xdr:from>
    <xdr:to>
      <xdr:col>3</xdr:col>
      <xdr:colOff>302624</xdr:colOff>
      <xdr:row>10</xdr:row>
      <xdr:rowOff>188685</xdr:rowOff>
    </xdr:to>
    <xdr:pic>
      <xdr:nvPicPr>
        <xdr:cNvPr id="5" name="Image 4"/>
        <xdr:cNvPicPr>
          <a:picLocks noChangeAspect="1"/>
        </xdr:cNvPicPr>
      </xdr:nvPicPr>
      <xdr:blipFill>
        <a:blip xmlns:r="http://schemas.openxmlformats.org/officeDocument/2006/relationships" r:embed="rId1"/>
        <a:stretch>
          <a:fillRect/>
        </a:stretch>
      </xdr:blipFill>
      <xdr:spPr>
        <a:xfrm>
          <a:off x="3448050" y="809625"/>
          <a:ext cx="1274174" cy="1036410"/>
        </a:xfrm>
        <a:prstGeom prst="rect">
          <a:avLst/>
        </a:prstGeom>
      </xdr:spPr>
    </xdr:pic>
    <xdr:clientData/>
  </xdr:twoCellAnchor>
  <xdr:twoCellAnchor editAs="oneCell">
    <xdr:from>
      <xdr:col>3</xdr:col>
      <xdr:colOff>533400</xdr:colOff>
      <xdr:row>5</xdr:row>
      <xdr:rowOff>19050</xdr:rowOff>
    </xdr:from>
    <xdr:to>
      <xdr:col>6</xdr:col>
      <xdr:colOff>145781</xdr:colOff>
      <xdr:row>10</xdr:row>
      <xdr:rowOff>177252</xdr:rowOff>
    </xdr:to>
    <xdr:pic>
      <xdr:nvPicPr>
        <xdr:cNvPr id="7" name="Image 6"/>
        <xdr:cNvPicPr>
          <a:picLocks noChangeAspect="1"/>
        </xdr:cNvPicPr>
      </xdr:nvPicPr>
      <xdr:blipFill>
        <a:blip xmlns:r="http://schemas.openxmlformats.org/officeDocument/2006/relationships" r:embed="rId2"/>
        <a:stretch>
          <a:fillRect/>
        </a:stretch>
      </xdr:blipFill>
      <xdr:spPr>
        <a:xfrm>
          <a:off x="4953000" y="828675"/>
          <a:ext cx="2755631" cy="100592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18"/>
  <sheetViews>
    <sheetView showGridLines="0" tabSelected="1" zoomScale="70" zoomScaleNormal="70" workbookViewId="0">
      <selection activeCell="A7" sqref="A7:H8"/>
    </sheetView>
  </sheetViews>
  <sheetFormatPr baseColWidth="10" defaultRowHeight="15" x14ac:dyDescent="0.25"/>
  <cols>
    <col min="8" max="8" width="102.28515625" customWidth="1"/>
  </cols>
  <sheetData>
    <row r="1" spans="1:17" ht="60" customHeight="1" x14ac:dyDescent="0.25">
      <c r="A1" s="188" t="s">
        <v>20</v>
      </c>
      <c r="B1" s="189"/>
      <c r="C1" s="189"/>
      <c r="D1" s="189"/>
      <c r="E1" s="189"/>
      <c r="F1" s="189"/>
      <c r="G1" s="189"/>
      <c r="H1" s="190"/>
    </row>
    <row r="2" spans="1:17" ht="15" customHeight="1" x14ac:dyDescent="0.25">
      <c r="A2" s="179" t="s">
        <v>61</v>
      </c>
      <c r="B2" s="180"/>
      <c r="C2" s="180"/>
      <c r="D2" s="180"/>
      <c r="E2" s="180"/>
      <c r="F2" s="180"/>
      <c r="G2" s="180"/>
      <c r="H2" s="181"/>
    </row>
    <row r="3" spans="1:17" x14ac:dyDescent="0.25">
      <c r="A3" s="182"/>
      <c r="B3" s="183"/>
      <c r="C3" s="183"/>
      <c r="D3" s="183"/>
      <c r="E3" s="183"/>
      <c r="F3" s="183"/>
      <c r="G3" s="183"/>
      <c r="H3" s="184"/>
    </row>
    <row r="4" spans="1:17" ht="35.25" customHeight="1" thickBot="1" x14ac:dyDescent="0.3">
      <c r="A4" s="185"/>
      <c r="B4" s="186"/>
      <c r="C4" s="186"/>
      <c r="D4" s="186"/>
      <c r="E4" s="186"/>
      <c r="F4" s="186"/>
      <c r="G4" s="186"/>
      <c r="H4" s="187"/>
    </row>
    <row r="5" spans="1:17" ht="35.25" customHeight="1" thickBot="1" x14ac:dyDescent="0.3">
      <c r="A5" s="200" t="s">
        <v>69</v>
      </c>
      <c r="B5" s="201"/>
      <c r="C5" s="201"/>
      <c r="D5" s="201"/>
      <c r="E5" s="201"/>
      <c r="F5" s="201"/>
      <c r="G5" s="201"/>
      <c r="H5" s="202"/>
    </row>
    <row r="6" spans="1:17" x14ac:dyDescent="0.25">
      <c r="A6" s="191" t="s">
        <v>72</v>
      </c>
      <c r="B6" s="192"/>
      <c r="C6" s="192"/>
      <c r="D6" s="192"/>
      <c r="E6" s="192"/>
      <c r="F6" s="192"/>
      <c r="G6" s="192"/>
      <c r="H6" s="193"/>
    </row>
    <row r="7" spans="1:17" ht="409.5" customHeight="1" x14ac:dyDescent="0.25">
      <c r="A7" s="194" t="s">
        <v>78</v>
      </c>
      <c r="B7" s="195"/>
      <c r="C7" s="195"/>
      <c r="D7" s="195"/>
      <c r="E7" s="195"/>
      <c r="F7" s="195"/>
      <c r="G7" s="195"/>
      <c r="H7" s="196"/>
      <c r="I7" t="s">
        <v>68</v>
      </c>
      <c r="K7" s="206"/>
      <c r="L7" s="206"/>
      <c r="M7" s="206"/>
      <c r="N7" s="206"/>
      <c r="O7" s="206"/>
      <c r="P7" s="206"/>
      <c r="Q7" s="206"/>
    </row>
    <row r="8" spans="1:17" ht="135.75" customHeight="1" x14ac:dyDescent="0.25">
      <c r="A8" s="197"/>
      <c r="B8" s="198"/>
      <c r="C8" s="198"/>
      <c r="D8" s="198"/>
      <c r="E8" s="198"/>
      <c r="F8" s="198"/>
      <c r="G8" s="198"/>
      <c r="H8" s="199"/>
      <c r="K8" s="170"/>
    </row>
    <row r="9" spans="1:17" x14ac:dyDescent="0.25">
      <c r="A9" s="207" t="s">
        <v>21</v>
      </c>
      <c r="B9" s="207"/>
      <c r="C9" s="207"/>
      <c r="D9" s="207"/>
      <c r="E9" s="207"/>
      <c r="F9" s="207"/>
      <c r="G9" s="207"/>
      <c r="H9" s="207"/>
    </row>
    <row r="10" spans="1:17" ht="53.25" customHeight="1" x14ac:dyDescent="0.25">
      <c r="A10" s="211" t="s">
        <v>70</v>
      </c>
      <c r="B10" s="212"/>
      <c r="C10" s="212"/>
      <c r="D10" s="212"/>
      <c r="E10" s="212"/>
      <c r="F10" s="212"/>
      <c r="G10" s="212"/>
      <c r="H10" s="212"/>
    </row>
    <row r="11" spans="1:17" x14ac:dyDescent="0.25">
      <c r="A11" s="207" t="s">
        <v>22</v>
      </c>
      <c r="B11" s="207"/>
      <c r="C11" s="207"/>
      <c r="D11" s="207"/>
      <c r="E11" s="207"/>
      <c r="F11" s="207"/>
      <c r="G11" s="207"/>
      <c r="H11" s="207"/>
    </row>
    <row r="12" spans="1:17" ht="78.75" customHeight="1" x14ac:dyDescent="0.25">
      <c r="A12" s="211" t="s">
        <v>73</v>
      </c>
      <c r="B12" s="212"/>
      <c r="C12" s="212"/>
      <c r="D12" s="212"/>
      <c r="E12" s="212"/>
      <c r="F12" s="212"/>
      <c r="G12" s="212"/>
      <c r="H12" s="212"/>
    </row>
    <row r="13" spans="1:17" x14ac:dyDescent="0.25">
      <c r="A13" s="207" t="s">
        <v>23</v>
      </c>
      <c r="B13" s="207"/>
      <c r="C13" s="207"/>
      <c r="D13" s="207"/>
      <c r="E13" s="207"/>
      <c r="F13" s="207"/>
      <c r="G13" s="207"/>
      <c r="H13" s="207"/>
    </row>
    <row r="14" spans="1:17" ht="92.25" customHeight="1" thickBot="1" x14ac:dyDescent="0.3">
      <c r="A14" s="211" t="s">
        <v>75</v>
      </c>
      <c r="B14" s="212"/>
      <c r="C14" s="212"/>
      <c r="D14" s="212"/>
      <c r="E14" s="212"/>
      <c r="F14" s="212"/>
      <c r="G14" s="212"/>
      <c r="H14" s="212"/>
    </row>
    <row r="15" spans="1:17" ht="30.75" customHeight="1" thickBot="1" x14ac:dyDescent="0.3">
      <c r="A15" s="200" t="s">
        <v>71</v>
      </c>
      <c r="B15" s="201"/>
      <c r="C15" s="201"/>
      <c r="D15" s="201"/>
      <c r="E15" s="201"/>
      <c r="F15" s="201"/>
      <c r="G15" s="201"/>
      <c r="H15" s="202"/>
    </row>
    <row r="16" spans="1:17" ht="144.75" customHeight="1" thickBot="1" x14ac:dyDescent="0.3">
      <c r="A16" s="208" t="s">
        <v>77</v>
      </c>
      <c r="B16" s="209"/>
      <c r="C16" s="209"/>
      <c r="D16" s="209"/>
      <c r="E16" s="209"/>
      <c r="F16" s="209"/>
      <c r="G16" s="209"/>
      <c r="H16" s="210"/>
    </row>
    <row r="17" spans="1:8" ht="15.75" thickBot="1" x14ac:dyDescent="0.3">
      <c r="A17" s="200" t="s">
        <v>74</v>
      </c>
      <c r="B17" s="201"/>
      <c r="C17" s="201"/>
      <c r="D17" s="201"/>
      <c r="E17" s="201"/>
      <c r="F17" s="201"/>
      <c r="G17" s="201"/>
      <c r="H17" s="202"/>
    </row>
    <row r="18" spans="1:8" ht="62.25" customHeight="1" x14ac:dyDescent="0.25">
      <c r="A18" s="203" t="s">
        <v>76</v>
      </c>
      <c r="B18" s="204"/>
      <c r="C18" s="204"/>
      <c r="D18" s="204"/>
      <c r="E18" s="204"/>
      <c r="F18" s="204"/>
      <c r="G18" s="204"/>
      <c r="H18" s="205"/>
    </row>
  </sheetData>
  <mergeCells count="16">
    <mergeCell ref="A17:H17"/>
    <mergeCell ref="A18:H18"/>
    <mergeCell ref="K7:Q7"/>
    <mergeCell ref="A13:H13"/>
    <mergeCell ref="A15:H15"/>
    <mergeCell ref="A16:H16"/>
    <mergeCell ref="A14:H14"/>
    <mergeCell ref="A9:H9"/>
    <mergeCell ref="A10:H10"/>
    <mergeCell ref="A11:H11"/>
    <mergeCell ref="A12:H12"/>
    <mergeCell ref="A2:H4"/>
    <mergeCell ref="A1:H1"/>
    <mergeCell ref="A6:H6"/>
    <mergeCell ref="A7:H8"/>
    <mergeCell ref="A5:H5"/>
  </mergeCells>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16"/>
  <sheetViews>
    <sheetView topLeftCell="A154" zoomScale="80" zoomScaleNormal="80" zoomScaleSheetLayoutView="85" zoomScalePageLayoutView="75" workbookViewId="0">
      <selection activeCell="C2" sqref="C2:E2"/>
    </sheetView>
  </sheetViews>
  <sheetFormatPr baseColWidth="10" defaultColWidth="11.42578125" defaultRowHeight="15" x14ac:dyDescent="0.2"/>
  <cols>
    <col min="1" max="1" width="11.42578125" style="1"/>
    <col min="2" max="2" width="36.42578125" style="1" customWidth="1"/>
    <col min="3" max="3" width="39.42578125" style="1" customWidth="1"/>
    <col min="4" max="4" width="22.7109375" style="1" customWidth="1"/>
    <col min="5" max="5" width="18.85546875" style="1" customWidth="1"/>
    <col min="6" max="7" width="13.5703125" style="1" bestFit="1" customWidth="1"/>
    <col min="8" max="8" width="17.140625" style="1" bestFit="1" customWidth="1"/>
    <col min="9" max="9" width="12.28515625" style="1" bestFit="1" customWidth="1"/>
    <col min="10" max="11" width="11.42578125" style="1"/>
    <col min="12" max="12" width="23.5703125" style="1" customWidth="1"/>
    <col min="13" max="13" width="24.42578125" style="1" customWidth="1"/>
    <col min="14" max="16384" width="11.42578125" style="1"/>
  </cols>
  <sheetData>
    <row r="1" spans="2:12" ht="83.25" customHeight="1" x14ac:dyDescent="0.2"/>
    <row r="2" spans="2:12" ht="37.5" customHeight="1" x14ac:dyDescent="0.2">
      <c r="C2" s="213" t="s">
        <v>80</v>
      </c>
      <c r="D2" s="213"/>
      <c r="E2" s="213"/>
      <c r="H2" s="2"/>
    </row>
    <row r="3" spans="2:12" ht="37.5" customHeight="1" x14ac:dyDescent="0.2">
      <c r="C3" s="175"/>
      <c r="D3" s="175"/>
      <c r="E3" s="175"/>
      <c r="F3" s="175"/>
      <c r="G3" s="175"/>
      <c r="H3" s="176"/>
    </row>
    <row r="4" spans="2:12" ht="37.5" customHeight="1" x14ac:dyDescent="0.2">
      <c r="C4" s="233" t="s">
        <v>0</v>
      </c>
      <c r="D4" s="233"/>
      <c r="E4" s="233"/>
      <c r="F4" s="233"/>
      <c r="G4" s="233"/>
      <c r="H4" s="176"/>
    </row>
    <row r="5" spans="2:12" ht="53.25" customHeight="1" x14ac:dyDescent="0.2">
      <c r="C5" s="40"/>
    </row>
    <row r="6" spans="2:12" ht="18" x14ac:dyDescent="0.25">
      <c r="B6" s="3" t="s">
        <v>1</v>
      </c>
      <c r="C6" s="230"/>
      <c r="D6" s="231"/>
      <c r="E6" s="231"/>
      <c r="F6" s="231"/>
      <c r="G6" s="231"/>
      <c r="H6" s="231"/>
      <c r="I6" s="232"/>
      <c r="J6" s="4"/>
    </row>
    <row r="7" spans="2:12" ht="18" x14ac:dyDescent="0.25">
      <c r="B7" s="3" t="s">
        <v>2</v>
      </c>
      <c r="C7" s="230"/>
      <c r="D7" s="231"/>
      <c r="E7" s="231"/>
      <c r="F7" s="231"/>
      <c r="G7" s="231"/>
      <c r="H7" s="231"/>
      <c r="I7" s="232"/>
      <c r="J7" s="4"/>
    </row>
    <row r="8" spans="2:12" ht="18" x14ac:dyDescent="0.25">
      <c r="B8" s="5"/>
      <c r="C8" s="6"/>
      <c r="D8" s="6"/>
      <c r="E8" s="6"/>
      <c r="F8" s="6"/>
      <c r="G8" s="6"/>
      <c r="H8" s="6"/>
      <c r="I8" s="4"/>
      <c r="J8" s="4"/>
    </row>
    <row r="9" spans="2:12" ht="18" x14ac:dyDescent="0.25">
      <c r="B9" s="3" t="s">
        <v>3</v>
      </c>
      <c r="C9" s="234"/>
      <c r="D9" s="235"/>
      <c r="E9" s="235"/>
      <c r="F9" s="235"/>
      <c r="G9" s="235"/>
      <c r="H9" s="235"/>
      <c r="I9" s="236"/>
      <c r="J9" s="4"/>
    </row>
    <row r="10" spans="2:12" ht="18" x14ac:dyDescent="0.25">
      <c r="B10" s="3" t="s">
        <v>19</v>
      </c>
      <c r="C10" s="230"/>
      <c r="D10" s="231"/>
      <c r="E10" s="231"/>
      <c r="F10" s="231"/>
      <c r="G10" s="231"/>
      <c r="H10" s="231"/>
      <c r="I10" s="232"/>
      <c r="J10" s="4"/>
    </row>
    <row r="11" spans="2:12" ht="24" customHeight="1" x14ac:dyDescent="0.2">
      <c r="B11" s="160" t="s">
        <v>4</v>
      </c>
      <c r="C11" s="230"/>
      <c r="D11" s="231"/>
      <c r="E11" s="231"/>
      <c r="F11" s="231"/>
      <c r="G11" s="231"/>
      <c r="H11" s="231"/>
      <c r="I11" s="232"/>
      <c r="J11" s="4"/>
    </row>
    <row r="12" spans="2:12" s="17" customFormat="1" ht="32.25" customHeight="1" x14ac:dyDescent="0.25">
      <c r="B12" s="15" t="s">
        <v>60</v>
      </c>
      <c r="C12" s="234"/>
      <c r="D12" s="235"/>
      <c r="E12" s="235"/>
      <c r="F12" s="235"/>
      <c r="G12" s="235"/>
      <c r="H12" s="235"/>
      <c r="I12" s="236"/>
      <c r="J12" s="16"/>
    </row>
    <row r="13" spans="2:12" x14ac:dyDescent="0.2">
      <c r="B13" s="7"/>
      <c r="C13" s="7"/>
      <c r="D13" s="7"/>
      <c r="E13" s="7"/>
      <c r="F13" s="7"/>
      <c r="G13" s="7"/>
      <c r="H13" s="7"/>
      <c r="I13" s="4"/>
      <c r="J13" s="4"/>
    </row>
    <row r="14" spans="2:12" ht="15.75" thickBot="1" x14ac:dyDescent="0.25"/>
    <row r="15" spans="2:12" ht="18" customHeight="1" thickBot="1" x14ac:dyDescent="0.25">
      <c r="B15" s="222" t="s">
        <v>5</v>
      </c>
      <c r="C15" s="223"/>
      <c r="D15" s="223"/>
      <c r="E15" s="223"/>
      <c r="F15" s="223"/>
      <c r="G15" s="223"/>
      <c r="H15" s="223"/>
      <c r="I15" s="224"/>
      <c r="J15" s="7"/>
      <c r="K15" s="4"/>
      <c r="L15" s="4"/>
    </row>
    <row r="16" spans="2:12" ht="147.75" customHeight="1" x14ac:dyDescent="0.2">
      <c r="B16" s="237" t="s">
        <v>6</v>
      </c>
      <c r="C16" s="237" t="s">
        <v>7</v>
      </c>
      <c r="D16" s="8" t="s">
        <v>8</v>
      </c>
      <c r="E16" s="8" t="s">
        <v>9</v>
      </c>
      <c r="F16" s="237" t="s">
        <v>10</v>
      </c>
      <c r="G16" s="169" t="s">
        <v>11</v>
      </c>
      <c r="H16" s="8" t="s">
        <v>12</v>
      </c>
      <c r="I16" s="225" t="s">
        <v>13</v>
      </c>
    </row>
    <row r="17" spans="1:9" ht="15.75" thickBot="1" x14ac:dyDescent="0.25">
      <c r="B17" s="226"/>
      <c r="C17" s="226"/>
      <c r="D17" s="227" t="s">
        <v>46</v>
      </c>
      <c r="E17" s="228"/>
      <c r="F17" s="226"/>
      <c r="G17" s="229" t="s">
        <v>14</v>
      </c>
      <c r="H17" s="229"/>
      <c r="I17" s="226"/>
    </row>
    <row r="18" spans="1:9" x14ac:dyDescent="0.2">
      <c r="A18" s="214" t="s">
        <v>48</v>
      </c>
      <c r="B18" s="161" t="s">
        <v>15</v>
      </c>
      <c r="C18" s="162" t="s">
        <v>16</v>
      </c>
      <c r="D18" s="162">
        <v>210</v>
      </c>
      <c r="E18" s="162">
        <v>103</v>
      </c>
      <c r="F18" s="165">
        <f>E18/D18</f>
        <v>0.49047619047619045</v>
      </c>
      <c r="G18" s="163">
        <v>48640</v>
      </c>
      <c r="H18" s="166">
        <f>ROUND(IF(G18&gt;0,G18*F18,0),2)</f>
        <v>23856.76</v>
      </c>
      <c r="I18" s="164"/>
    </row>
    <row r="19" spans="1:9" x14ac:dyDescent="0.2">
      <c r="A19" s="215"/>
      <c r="B19" s="43"/>
      <c r="C19" s="44"/>
      <c r="D19" s="44"/>
      <c r="E19" s="44"/>
      <c r="F19" s="11" t="e">
        <f t="shared" ref="F19:F32" si="0">E19/D19</f>
        <v>#DIV/0!</v>
      </c>
      <c r="G19" s="42"/>
      <c r="H19" s="63">
        <f t="shared" ref="H19:H35" si="1">ROUND(IF(G19&gt;0,G19*F19,0),2)</f>
        <v>0</v>
      </c>
      <c r="I19" s="52"/>
    </row>
    <row r="20" spans="1:9" x14ac:dyDescent="0.2">
      <c r="A20" s="215"/>
      <c r="B20" s="43"/>
      <c r="C20" s="44"/>
      <c r="D20" s="44"/>
      <c r="E20" s="44"/>
      <c r="F20" s="11" t="e">
        <f t="shared" si="0"/>
        <v>#DIV/0!</v>
      </c>
      <c r="G20" s="42"/>
      <c r="H20" s="63">
        <f t="shared" si="1"/>
        <v>0</v>
      </c>
      <c r="I20" s="52"/>
    </row>
    <row r="21" spans="1:9" x14ac:dyDescent="0.2">
      <c r="A21" s="215"/>
      <c r="B21" s="43"/>
      <c r="C21" s="44"/>
      <c r="D21" s="44"/>
      <c r="E21" s="44"/>
      <c r="F21" s="11" t="e">
        <f t="shared" si="0"/>
        <v>#DIV/0!</v>
      </c>
      <c r="G21" s="42"/>
      <c r="H21" s="63">
        <f t="shared" si="1"/>
        <v>0</v>
      </c>
      <c r="I21" s="52"/>
    </row>
    <row r="22" spans="1:9" x14ac:dyDescent="0.2">
      <c r="A22" s="215"/>
      <c r="B22" s="43"/>
      <c r="C22" s="44"/>
      <c r="D22" s="44"/>
      <c r="E22" s="44"/>
      <c r="F22" s="11" t="e">
        <f t="shared" si="0"/>
        <v>#DIV/0!</v>
      </c>
      <c r="G22" s="42"/>
      <c r="H22" s="63">
        <f t="shared" si="1"/>
        <v>0</v>
      </c>
      <c r="I22" s="52"/>
    </row>
    <row r="23" spans="1:9" x14ac:dyDescent="0.2">
      <c r="A23" s="215"/>
      <c r="B23" s="43"/>
      <c r="C23" s="44"/>
      <c r="D23" s="44"/>
      <c r="E23" s="44"/>
      <c r="F23" s="11" t="e">
        <f t="shared" si="0"/>
        <v>#DIV/0!</v>
      </c>
      <c r="G23" s="42"/>
      <c r="H23" s="63">
        <f t="shared" si="1"/>
        <v>0</v>
      </c>
      <c r="I23" s="52"/>
    </row>
    <row r="24" spans="1:9" x14ac:dyDescent="0.2">
      <c r="A24" s="215"/>
      <c r="B24" s="43"/>
      <c r="C24" s="44"/>
      <c r="D24" s="44"/>
      <c r="E24" s="44"/>
      <c r="F24" s="11" t="e">
        <f t="shared" si="0"/>
        <v>#DIV/0!</v>
      </c>
      <c r="G24" s="42"/>
      <c r="H24" s="63">
        <f t="shared" si="1"/>
        <v>0</v>
      </c>
      <c r="I24" s="52"/>
    </row>
    <row r="25" spans="1:9" ht="16.5" customHeight="1" thickBot="1" x14ac:dyDescent="0.25">
      <c r="A25" s="216"/>
      <c r="B25" s="217" t="s">
        <v>62</v>
      </c>
      <c r="C25" s="218"/>
      <c r="D25" s="218"/>
      <c r="E25" s="218"/>
      <c r="F25" s="219"/>
      <c r="G25" s="167">
        <f>SUM(G18:G24)</f>
        <v>48640</v>
      </c>
      <c r="H25" s="61">
        <f>SUM(H18:H24)</f>
        <v>23856.76</v>
      </c>
      <c r="I25" s="53"/>
    </row>
    <row r="26" spans="1:9" x14ac:dyDescent="0.2">
      <c r="A26" s="214" t="s">
        <v>48</v>
      </c>
      <c r="B26" s="47"/>
      <c r="C26" s="48"/>
      <c r="D26" s="48"/>
      <c r="E26" s="48"/>
      <c r="F26" s="49" t="e">
        <f t="shared" si="0"/>
        <v>#DIV/0!</v>
      </c>
      <c r="G26" s="50"/>
      <c r="H26" s="64">
        <f t="shared" si="1"/>
        <v>0</v>
      </c>
      <c r="I26" s="51"/>
    </row>
    <row r="27" spans="1:9" x14ac:dyDescent="0.2">
      <c r="A27" s="215"/>
      <c r="B27" s="45"/>
      <c r="C27" s="46"/>
      <c r="D27" s="46"/>
      <c r="E27" s="46"/>
      <c r="F27" s="11" t="e">
        <f t="shared" si="0"/>
        <v>#DIV/0!</v>
      </c>
      <c r="G27" s="12"/>
      <c r="H27" s="63">
        <f t="shared" si="1"/>
        <v>0</v>
      </c>
      <c r="I27" s="52"/>
    </row>
    <row r="28" spans="1:9" x14ac:dyDescent="0.2">
      <c r="A28" s="215"/>
      <c r="B28" s="45"/>
      <c r="C28" s="46"/>
      <c r="D28" s="46"/>
      <c r="E28" s="46"/>
      <c r="F28" s="11" t="e">
        <f t="shared" si="0"/>
        <v>#DIV/0!</v>
      </c>
      <c r="G28" s="12"/>
      <c r="H28" s="63">
        <f t="shared" si="1"/>
        <v>0</v>
      </c>
      <c r="I28" s="54"/>
    </row>
    <row r="29" spans="1:9" x14ac:dyDescent="0.2">
      <c r="A29" s="215"/>
      <c r="B29" s="9"/>
      <c r="C29" s="10"/>
      <c r="D29" s="10"/>
      <c r="E29" s="10"/>
      <c r="F29" s="11" t="e">
        <f t="shared" si="0"/>
        <v>#DIV/0!</v>
      </c>
      <c r="G29" s="12"/>
      <c r="H29" s="63">
        <f t="shared" si="1"/>
        <v>0</v>
      </c>
      <c r="I29" s="54"/>
    </row>
    <row r="30" spans="1:9" x14ac:dyDescent="0.2">
      <c r="A30" s="215"/>
      <c r="B30" s="9"/>
      <c r="C30" s="10"/>
      <c r="D30" s="10"/>
      <c r="E30" s="10"/>
      <c r="F30" s="11" t="e">
        <f t="shared" si="0"/>
        <v>#DIV/0!</v>
      </c>
      <c r="G30" s="12"/>
      <c r="H30" s="63">
        <f t="shared" si="1"/>
        <v>0</v>
      </c>
      <c r="I30" s="54"/>
    </row>
    <row r="31" spans="1:9" x14ac:dyDescent="0.2">
      <c r="A31" s="215"/>
      <c r="B31" s="9"/>
      <c r="C31" s="10"/>
      <c r="D31" s="10"/>
      <c r="E31" s="10"/>
      <c r="F31" s="11" t="e">
        <f t="shared" si="0"/>
        <v>#DIV/0!</v>
      </c>
      <c r="G31" s="12"/>
      <c r="H31" s="63">
        <f t="shared" si="1"/>
        <v>0</v>
      </c>
      <c r="I31" s="54"/>
    </row>
    <row r="32" spans="1:9" x14ac:dyDescent="0.2">
      <c r="A32" s="215"/>
      <c r="B32" s="9"/>
      <c r="C32" s="10"/>
      <c r="D32" s="10"/>
      <c r="E32" s="10"/>
      <c r="F32" s="11" t="e">
        <f t="shared" si="0"/>
        <v>#DIV/0!</v>
      </c>
      <c r="G32" s="12"/>
      <c r="H32" s="63">
        <f t="shared" si="1"/>
        <v>0</v>
      </c>
      <c r="I32" s="54"/>
    </row>
    <row r="33" spans="1:15" ht="16.5" thickBot="1" x14ac:dyDescent="0.25">
      <c r="A33" s="216"/>
      <c r="B33" s="217" t="s">
        <v>62</v>
      </c>
      <c r="C33" s="218"/>
      <c r="D33" s="218"/>
      <c r="E33" s="218"/>
      <c r="F33" s="219"/>
      <c r="G33" s="168">
        <f>SUM(G26:G32)</f>
        <v>0</v>
      </c>
      <c r="H33" s="61">
        <f>SUM(H26:H32)</f>
        <v>0</v>
      </c>
      <c r="I33" s="55"/>
    </row>
    <row r="34" spans="1:15" ht="18" customHeight="1" x14ac:dyDescent="0.2">
      <c r="A34" s="214" t="s">
        <v>48</v>
      </c>
      <c r="B34" s="68"/>
      <c r="C34" s="68"/>
      <c r="D34" s="68"/>
      <c r="E34" s="68"/>
      <c r="F34" s="49" t="e">
        <f>E34/D34</f>
        <v>#DIV/0!</v>
      </c>
      <c r="G34" s="66"/>
      <c r="H34" s="67">
        <f t="shared" si="1"/>
        <v>0</v>
      </c>
      <c r="I34" s="59"/>
    </row>
    <row r="35" spans="1:15" ht="15.75" customHeight="1" x14ac:dyDescent="0.2">
      <c r="A35" s="215"/>
      <c r="B35" s="45"/>
      <c r="C35" s="46"/>
      <c r="D35" s="46"/>
      <c r="E35" s="46"/>
      <c r="F35" s="11" t="e">
        <f>E35/D35</f>
        <v>#DIV/0!</v>
      </c>
      <c r="G35" s="12"/>
      <c r="H35" s="65">
        <f t="shared" si="1"/>
        <v>0</v>
      </c>
      <c r="I35" s="54"/>
    </row>
    <row r="36" spans="1:15" ht="15" customHeight="1" thickBot="1" x14ac:dyDescent="0.25">
      <c r="A36" s="216"/>
      <c r="B36" s="217" t="s">
        <v>62</v>
      </c>
      <c r="C36" s="218"/>
      <c r="D36" s="218"/>
      <c r="E36" s="218"/>
      <c r="F36" s="219"/>
      <c r="G36" s="168">
        <f>SUM(G34:G35)</f>
        <v>0</v>
      </c>
      <c r="H36" s="61">
        <f>SUM(H34:H35)</f>
        <v>0</v>
      </c>
      <c r="I36" s="55"/>
    </row>
    <row r="37" spans="1:15" ht="60" customHeight="1" thickBot="1" x14ac:dyDescent="0.25">
      <c r="B37" s="13"/>
      <c r="C37" s="14"/>
      <c r="D37" s="56" t="s">
        <v>17</v>
      </c>
      <c r="E37" s="57">
        <f>SUM(E18:E36)</f>
        <v>103</v>
      </c>
      <c r="F37" s="220" t="s">
        <v>18</v>
      </c>
      <c r="G37" s="221"/>
      <c r="H37" s="58">
        <f>SUM(H36,H33,H25)</f>
        <v>23856.76</v>
      </c>
    </row>
    <row r="38" spans="1:15" ht="15.75" customHeight="1" x14ac:dyDescent="0.2">
      <c r="B38" s="7"/>
      <c r="C38" s="7"/>
      <c r="E38" s="7"/>
      <c r="F38" s="7"/>
      <c r="G38" s="7"/>
      <c r="H38" s="7"/>
      <c r="I38" s="7"/>
      <c r="J38" s="7"/>
      <c r="K38" s="4"/>
      <c r="L38" s="7"/>
      <c r="M38" s="7"/>
      <c r="N38" s="4"/>
      <c r="O38" s="4"/>
    </row>
    <row r="39" spans="1:15" x14ac:dyDescent="0.2">
      <c r="B39" s="7"/>
      <c r="C39" s="7"/>
      <c r="E39" s="7"/>
      <c r="F39" s="7"/>
      <c r="G39" s="7"/>
      <c r="H39" s="7"/>
      <c r="I39" s="7"/>
      <c r="J39" s="7"/>
      <c r="K39" s="4"/>
      <c r="L39" s="7"/>
      <c r="M39" s="7"/>
      <c r="N39" s="4"/>
      <c r="O39" s="4"/>
    </row>
    <row r="41" spans="1:15" ht="15.75" thickBot="1" x14ac:dyDescent="0.25"/>
    <row r="42" spans="1:15" ht="18.75" customHeight="1" thickBot="1" x14ac:dyDescent="0.25">
      <c r="B42" s="222" t="s">
        <v>47</v>
      </c>
      <c r="C42" s="223"/>
      <c r="D42" s="223"/>
      <c r="E42" s="223"/>
      <c r="F42" s="223"/>
      <c r="G42" s="223"/>
      <c r="H42" s="223"/>
      <c r="I42" s="224"/>
    </row>
    <row r="43" spans="1:15" ht="108" x14ac:dyDescent="0.2">
      <c r="B43" s="237" t="s">
        <v>6</v>
      </c>
      <c r="C43" s="237" t="s">
        <v>7</v>
      </c>
      <c r="D43" s="18" t="s">
        <v>8</v>
      </c>
      <c r="E43" s="18" t="s">
        <v>9</v>
      </c>
      <c r="F43" s="237" t="s">
        <v>10</v>
      </c>
      <c r="G43" s="18" t="s">
        <v>11</v>
      </c>
      <c r="H43" s="18" t="s">
        <v>12</v>
      </c>
      <c r="I43" s="225" t="s">
        <v>13</v>
      </c>
    </row>
    <row r="44" spans="1:15" ht="15.75" thickBot="1" x14ac:dyDescent="0.25">
      <c r="B44" s="226"/>
      <c r="C44" s="226"/>
      <c r="D44" s="227" t="s">
        <v>66</v>
      </c>
      <c r="E44" s="228"/>
      <c r="F44" s="226"/>
      <c r="G44" s="229" t="s">
        <v>14</v>
      </c>
      <c r="H44" s="229"/>
      <c r="I44" s="226"/>
    </row>
    <row r="45" spans="1:15" x14ac:dyDescent="0.2">
      <c r="A45" s="214" t="s">
        <v>48</v>
      </c>
      <c r="B45" s="161" t="s">
        <v>15</v>
      </c>
      <c r="C45" s="162" t="s">
        <v>16</v>
      </c>
      <c r="D45" s="162">
        <v>210</v>
      </c>
      <c r="E45" s="162">
        <v>103</v>
      </c>
      <c r="F45" s="165">
        <f t="shared" ref="F45:F51" si="2">E45/D45</f>
        <v>0.49047619047619045</v>
      </c>
      <c r="G45" s="163">
        <v>48640</v>
      </c>
      <c r="H45" s="166">
        <f t="shared" ref="H45:H51" si="3">ROUND(IF(G45&gt;0,G45*F45,0),2)</f>
        <v>23856.76</v>
      </c>
      <c r="I45" s="164"/>
    </row>
    <row r="46" spans="1:15" x14ac:dyDescent="0.2">
      <c r="A46" s="215"/>
      <c r="B46" s="43"/>
      <c r="C46" s="44"/>
      <c r="D46" s="44"/>
      <c r="E46" s="44"/>
      <c r="F46" s="11" t="e">
        <f t="shared" si="2"/>
        <v>#DIV/0!</v>
      </c>
      <c r="G46" s="42"/>
      <c r="H46" s="63">
        <f t="shared" si="3"/>
        <v>0</v>
      </c>
      <c r="I46" s="52"/>
    </row>
    <row r="47" spans="1:15" x14ac:dyDescent="0.2">
      <c r="A47" s="215"/>
      <c r="B47" s="43"/>
      <c r="C47" s="44"/>
      <c r="D47" s="44"/>
      <c r="E47" s="44"/>
      <c r="F47" s="11" t="e">
        <f t="shared" si="2"/>
        <v>#DIV/0!</v>
      </c>
      <c r="G47" s="42"/>
      <c r="H47" s="63">
        <f t="shared" si="3"/>
        <v>0</v>
      </c>
      <c r="I47" s="52"/>
    </row>
    <row r="48" spans="1:15" x14ac:dyDescent="0.2">
      <c r="A48" s="215"/>
      <c r="B48" s="43"/>
      <c r="C48" s="44"/>
      <c r="D48" s="44"/>
      <c r="E48" s="44"/>
      <c r="F48" s="11" t="e">
        <f t="shared" si="2"/>
        <v>#DIV/0!</v>
      </c>
      <c r="G48" s="42"/>
      <c r="H48" s="63">
        <f t="shared" si="3"/>
        <v>0</v>
      </c>
      <c r="I48" s="52"/>
    </row>
    <row r="49" spans="1:9" x14ac:dyDescent="0.2">
      <c r="A49" s="215"/>
      <c r="B49" s="43"/>
      <c r="C49" s="44"/>
      <c r="D49" s="44"/>
      <c r="E49" s="44"/>
      <c r="F49" s="11" t="e">
        <f t="shared" si="2"/>
        <v>#DIV/0!</v>
      </c>
      <c r="G49" s="42"/>
      <c r="H49" s="63">
        <f t="shared" si="3"/>
        <v>0</v>
      </c>
      <c r="I49" s="52"/>
    </row>
    <row r="50" spans="1:9" x14ac:dyDescent="0.2">
      <c r="A50" s="215"/>
      <c r="B50" s="43"/>
      <c r="C50" s="44"/>
      <c r="D50" s="44"/>
      <c r="E50" s="44"/>
      <c r="F50" s="11" t="e">
        <f t="shared" si="2"/>
        <v>#DIV/0!</v>
      </c>
      <c r="G50" s="42"/>
      <c r="H50" s="63">
        <f t="shared" si="3"/>
        <v>0</v>
      </c>
      <c r="I50" s="52"/>
    </row>
    <row r="51" spans="1:9" x14ac:dyDescent="0.2">
      <c r="A51" s="215"/>
      <c r="B51" s="43"/>
      <c r="C51" s="44"/>
      <c r="D51" s="44"/>
      <c r="E51" s="44"/>
      <c r="F51" s="11" t="e">
        <f t="shared" si="2"/>
        <v>#DIV/0!</v>
      </c>
      <c r="G51" s="42"/>
      <c r="H51" s="63">
        <f t="shared" si="3"/>
        <v>0</v>
      </c>
      <c r="I51" s="52"/>
    </row>
    <row r="52" spans="1:9" ht="16.5" thickBot="1" x14ac:dyDescent="0.25">
      <c r="A52" s="216"/>
      <c r="B52" s="217" t="s">
        <v>62</v>
      </c>
      <c r="C52" s="218"/>
      <c r="D52" s="218"/>
      <c r="E52" s="218"/>
      <c r="F52" s="219"/>
      <c r="G52" s="62"/>
      <c r="H52" s="61">
        <f>SUM(H45:H51)</f>
        <v>23856.76</v>
      </c>
      <c r="I52" s="53"/>
    </row>
    <row r="53" spans="1:9" x14ac:dyDescent="0.2">
      <c r="A53" s="214" t="s">
        <v>48</v>
      </c>
      <c r="B53" s="47"/>
      <c r="C53" s="48"/>
      <c r="D53" s="48"/>
      <c r="E53" s="48"/>
      <c r="F53" s="49" t="e">
        <f t="shared" ref="F53:F59" si="4">E53/D53</f>
        <v>#DIV/0!</v>
      </c>
      <c r="G53" s="50"/>
      <c r="H53" s="64">
        <f t="shared" ref="H53:H59" si="5">ROUND(IF(G53&gt;0,G53*F53,0),2)</f>
        <v>0</v>
      </c>
      <c r="I53" s="51"/>
    </row>
    <row r="54" spans="1:9" x14ac:dyDescent="0.2">
      <c r="A54" s="215"/>
      <c r="B54" s="45"/>
      <c r="C54" s="46"/>
      <c r="D54" s="46"/>
      <c r="E54" s="46"/>
      <c r="F54" s="11" t="e">
        <f t="shared" si="4"/>
        <v>#DIV/0!</v>
      </c>
      <c r="G54" s="12"/>
      <c r="H54" s="63">
        <f t="shared" si="5"/>
        <v>0</v>
      </c>
      <c r="I54" s="52"/>
    </row>
    <row r="55" spans="1:9" x14ac:dyDescent="0.2">
      <c r="A55" s="215"/>
      <c r="B55" s="45"/>
      <c r="C55" s="46"/>
      <c r="D55" s="46"/>
      <c r="E55" s="46"/>
      <c r="F55" s="11" t="e">
        <f t="shared" si="4"/>
        <v>#DIV/0!</v>
      </c>
      <c r="G55" s="12"/>
      <c r="H55" s="63">
        <f t="shared" si="5"/>
        <v>0</v>
      </c>
      <c r="I55" s="54"/>
    </row>
    <row r="56" spans="1:9" x14ac:dyDescent="0.2">
      <c r="A56" s="215"/>
      <c r="B56" s="9"/>
      <c r="C56" s="10"/>
      <c r="D56" s="10"/>
      <c r="E56" s="10"/>
      <c r="F56" s="11" t="e">
        <f t="shared" si="4"/>
        <v>#DIV/0!</v>
      </c>
      <c r="G56" s="12"/>
      <c r="H56" s="63">
        <f t="shared" si="5"/>
        <v>0</v>
      </c>
      <c r="I56" s="54"/>
    </row>
    <row r="57" spans="1:9" x14ac:dyDescent="0.2">
      <c r="A57" s="215"/>
      <c r="B57" s="9"/>
      <c r="C57" s="10"/>
      <c r="D57" s="10"/>
      <c r="E57" s="10"/>
      <c r="F57" s="11" t="e">
        <f t="shared" si="4"/>
        <v>#DIV/0!</v>
      </c>
      <c r="G57" s="12"/>
      <c r="H57" s="63">
        <f t="shared" si="5"/>
        <v>0</v>
      </c>
      <c r="I57" s="54"/>
    </row>
    <row r="58" spans="1:9" x14ac:dyDescent="0.2">
      <c r="A58" s="215"/>
      <c r="B58" s="9"/>
      <c r="C58" s="10"/>
      <c r="D58" s="10"/>
      <c r="E58" s="10"/>
      <c r="F58" s="11" t="e">
        <f t="shared" si="4"/>
        <v>#DIV/0!</v>
      </c>
      <c r="G58" s="12"/>
      <c r="H58" s="63">
        <f t="shared" si="5"/>
        <v>0</v>
      </c>
      <c r="I58" s="54"/>
    </row>
    <row r="59" spans="1:9" x14ac:dyDescent="0.2">
      <c r="A59" s="215"/>
      <c r="B59" s="9"/>
      <c r="C59" s="10"/>
      <c r="D59" s="10"/>
      <c r="E59" s="10"/>
      <c r="F59" s="11" t="e">
        <f t="shared" si="4"/>
        <v>#DIV/0!</v>
      </c>
      <c r="G59" s="12"/>
      <c r="H59" s="63">
        <f t="shared" si="5"/>
        <v>0</v>
      </c>
      <c r="I59" s="54"/>
    </row>
    <row r="60" spans="1:9" ht="16.5" thickBot="1" x14ac:dyDescent="0.25">
      <c r="A60" s="216"/>
      <c r="B60" s="217" t="s">
        <v>62</v>
      </c>
      <c r="C60" s="218"/>
      <c r="D60" s="218"/>
      <c r="E60" s="218"/>
      <c r="F60" s="219"/>
      <c r="G60" s="60"/>
      <c r="H60" s="61">
        <f>SUM(H53:H59)</f>
        <v>0</v>
      </c>
      <c r="I60" s="55"/>
    </row>
    <row r="61" spans="1:9" ht="15.75" x14ac:dyDescent="0.2">
      <c r="A61" s="214" t="s">
        <v>48</v>
      </c>
      <c r="B61" s="68"/>
      <c r="C61" s="68"/>
      <c r="D61" s="68"/>
      <c r="E61" s="68"/>
      <c r="F61" s="49" t="e">
        <f>E61/D61</f>
        <v>#DIV/0!</v>
      </c>
      <c r="G61" s="66"/>
      <c r="H61" s="67">
        <f>ROUND(IF(G61&gt;0,G61*F61,0),2)</f>
        <v>0</v>
      </c>
      <c r="I61" s="59"/>
    </row>
    <row r="62" spans="1:9" x14ac:dyDescent="0.2">
      <c r="A62" s="215"/>
      <c r="B62" s="45"/>
      <c r="C62" s="46"/>
      <c r="D62" s="46"/>
      <c r="E62" s="46"/>
      <c r="F62" s="11" t="e">
        <f>E62/D62</f>
        <v>#DIV/0!</v>
      </c>
      <c r="G62" s="12"/>
      <c r="H62" s="65">
        <f>ROUND(IF(G62&gt;0,G62*F62,0),2)</f>
        <v>0</v>
      </c>
      <c r="I62" s="54"/>
    </row>
    <row r="63" spans="1:9" ht="16.5" thickBot="1" x14ac:dyDescent="0.25">
      <c r="A63" s="216"/>
      <c r="B63" s="217" t="s">
        <v>62</v>
      </c>
      <c r="C63" s="218"/>
      <c r="D63" s="218"/>
      <c r="E63" s="218"/>
      <c r="F63" s="219"/>
      <c r="G63" s="60"/>
      <c r="H63" s="61">
        <f>SUM(H61:H62)</f>
        <v>0</v>
      </c>
      <c r="I63" s="55"/>
    </row>
    <row r="64" spans="1:9" ht="54" customHeight="1" thickBot="1" x14ac:dyDescent="0.25">
      <c r="B64" s="13"/>
      <c r="C64" s="14"/>
      <c r="D64" s="56" t="s">
        <v>17</v>
      </c>
      <c r="E64" s="57">
        <f>SUM(E45:E63)</f>
        <v>103</v>
      </c>
      <c r="F64" s="220" t="s">
        <v>18</v>
      </c>
      <c r="G64" s="221"/>
      <c r="H64" s="58">
        <f>SUM(H63,H60,H52)</f>
        <v>23856.76</v>
      </c>
    </row>
    <row r="68" spans="1:9" ht="15.75" thickBot="1" x14ac:dyDescent="0.25"/>
    <row r="69" spans="1:9" ht="18.75" customHeight="1" thickBot="1" x14ac:dyDescent="0.25">
      <c r="B69" s="222" t="s">
        <v>63</v>
      </c>
      <c r="C69" s="223"/>
      <c r="D69" s="223"/>
      <c r="E69" s="223"/>
      <c r="F69" s="223"/>
      <c r="G69" s="223"/>
      <c r="H69" s="223"/>
      <c r="I69" s="224"/>
    </row>
    <row r="70" spans="1:9" ht="108" x14ac:dyDescent="0.2">
      <c r="B70" s="237" t="s">
        <v>6</v>
      </c>
      <c r="C70" s="237" t="s">
        <v>7</v>
      </c>
      <c r="D70" s="18" t="s">
        <v>8</v>
      </c>
      <c r="E70" s="18" t="s">
        <v>9</v>
      </c>
      <c r="F70" s="237" t="s">
        <v>10</v>
      </c>
      <c r="G70" s="18" t="s">
        <v>11</v>
      </c>
      <c r="H70" s="18" t="s">
        <v>12</v>
      </c>
      <c r="I70" s="225" t="s">
        <v>13</v>
      </c>
    </row>
    <row r="71" spans="1:9" ht="15.75" thickBot="1" x14ac:dyDescent="0.25">
      <c r="B71" s="226"/>
      <c r="C71" s="226"/>
      <c r="D71" s="227" t="s">
        <v>66</v>
      </c>
      <c r="E71" s="228"/>
      <c r="F71" s="226"/>
      <c r="G71" s="229" t="s">
        <v>14</v>
      </c>
      <c r="H71" s="229"/>
      <c r="I71" s="226"/>
    </row>
    <row r="72" spans="1:9" x14ac:dyDescent="0.2">
      <c r="A72" s="214" t="s">
        <v>48</v>
      </c>
      <c r="B72" s="161" t="s">
        <v>15</v>
      </c>
      <c r="C72" s="162" t="s">
        <v>16</v>
      </c>
      <c r="D72" s="162">
        <v>210</v>
      </c>
      <c r="E72" s="162">
        <v>103</v>
      </c>
      <c r="F72" s="165">
        <f t="shared" ref="F72:F78" si="6">E72/D72</f>
        <v>0.49047619047619045</v>
      </c>
      <c r="G72" s="163">
        <v>48640</v>
      </c>
      <c r="H72" s="166">
        <f t="shared" ref="H72:H78" si="7">ROUND(IF(G72&gt;0,G72*F72,0),2)</f>
        <v>23856.76</v>
      </c>
      <c r="I72" s="164"/>
    </row>
    <row r="73" spans="1:9" x14ac:dyDescent="0.2">
      <c r="A73" s="215"/>
      <c r="B73" s="43"/>
      <c r="C73" s="44"/>
      <c r="D73" s="44"/>
      <c r="E73" s="44"/>
      <c r="F73" s="11" t="e">
        <f t="shared" si="6"/>
        <v>#DIV/0!</v>
      </c>
      <c r="G73" s="42"/>
      <c r="H73" s="63">
        <f t="shared" si="7"/>
        <v>0</v>
      </c>
      <c r="I73" s="52"/>
    </row>
    <row r="74" spans="1:9" x14ac:dyDescent="0.2">
      <c r="A74" s="215"/>
      <c r="B74" s="43"/>
      <c r="C74" s="44"/>
      <c r="D74" s="44"/>
      <c r="E74" s="44"/>
      <c r="F74" s="11" t="e">
        <f t="shared" si="6"/>
        <v>#DIV/0!</v>
      </c>
      <c r="G74" s="42"/>
      <c r="H74" s="63">
        <f t="shared" si="7"/>
        <v>0</v>
      </c>
      <c r="I74" s="52"/>
    </row>
    <row r="75" spans="1:9" x14ac:dyDescent="0.2">
      <c r="A75" s="215"/>
      <c r="B75" s="43"/>
      <c r="C75" s="44"/>
      <c r="D75" s="44"/>
      <c r="E75" s="44"/>
      <c r="F75" s="11" t="e">
        <f t="shared" si="6"/>
        <v>#DIV/0!</v>
      </c>
      <c r="G75" s="42"/>
      <c r="H75" s="63">
        <f t="shared" si="7"/>
        <v>0</v>
      </c>
      <c r="I75" s="52"/>
    </row>
    <row r="76" spans="1:9" x14ac:dyDescent="0.2">
      <c r="A76" s="215"/>
      <c r="B76" s="43"/>
      <c r="C76" s="44"/>
      <c r="D76" s="44"/>
      <c r="E76" s="44"/>
      <c r="F76" s="11" t="e">
        <f t="shared" si="6"/>
        <v>#DIV/0!</v>
      </c>
      <c r="G76" s="42"/>
      <c r="H76" s="63">
        <f t="shared" si="7"/>
        <v>0</v>
      </c>
      <c r="I76" s="52"/>
    </row>
    <row r="77" spans="1:9" x14ac:dyDescent="0.2">
      <c r="A77" s="215"/>
      <c r="B77" s="43"/>
      <c r="C77" s="44"/>
      <c r="D77" s="44"/>
      <c r="E77" s="44"/>
      <c r="F77" s="11" t="e">
        <f t="shared" si="6"/>
        <v>#DIV/0!</v>
      </c>
      <c r="G77" s="42"/>
      <c r="H77" s="63">
        <f t="shared" si="7"/>
        <v>0</v>
      </c>
      <c r="I77" s="52"/>
    </row>
    <row r="78" spans="1:9" x14ac:dyDescent="0.2">
      <c r="A78" s="215"/>
      <c r="B78" s="43"/>
      <c r="C78" s="44"/>
      <c r="D78" s="44"/>
      <c r="E78" s="44"/>
      <c r="F78" s="11" t="e">
        <f t="shared" si="6"/>
        <v>#DIV/0!</v>
      </c>
      <c r="G78" s="42"/>
      <c r="H78" s="63">
        <f t="shared" si="7"/>
        <v>0</v>
      </c>
      <c r="I78" s="52"/>
    </row>
    <row r="79" spans="1:9" ht="16.5" thickBot="1" x14ac:dyDescent="0.25">
      <c r="A79" s="216"/>
      <c r="B79" s="217" t="s">
        <v>62</v>
      </c>
      <c r="C79" s="218"/>
      <c r="D79" s="218"/>
      <c r="E79" s="218"/>
      <c r="F79" s="219"/>
      <c r="G79" s="62"/>
      <c r="H79" s="61">
        <f>SUM(H72:H78)</f>
        <v>23856.76</v>
      </c>
      <c r="I79" s="53"/>
    </row>
    <row r="80" spans="1:9" x14ac:dyDescent="0.2">
      <c r="A80" s="214" t="s">
        <v>48</v>
      </c>
      <c r="B80" s="47"/>
      <c r="C80" s="48"/>
      <c r="D80" s="48"/>
      <c r="E80" s="48"/>
      <c r="F80" s="49" t="e">
        <f t="shared" ref="F80:F86" si="8">E80/D80</f>
        <v>#DIV/0!</v>
      </c>
      <c r="G80" s="50"/>
      <c r="H80" s="64">
        <f t="shared" ref="H80:H86" si="9">ROUND(IF(G80&gt;0,G80*F80,0),2)</f>
        <v>0</v>
      </c>
      <c r="I80" s="51"/>
    </row>
    <row r="81" spans="1:9" x14ac:dyDescent="0.2">
      <c r="A81" s="215"/>
      <c r="B81" s="45"/>
      <c r="C81" s="46"/>
      <c r="D81" s="46"/>
      <c r="E81" s="46"/>
      <c r="F81" s="11" t="e">
        <f t="shared" si="8"/>
        <v>#DIV/0!</v>
      </c>
      <c r="G81" s="12"/>
      <c r="H81" s="63">
        <f t="shared" si="9"/>
        <v>0</v>
      </c>
      <c r="I81" s="52"/>
    </row>
    <row r="82" spans="1:9" x14ac:dyDescent="0.2">
      <c r="A82" s="215"/>
      <c r="B82" s="45"/>
      <c r="C82" s="46"/>
      <c r="D82" s="46"/>
      <c r="E82" s="46"/>
      <c r="F82" s="11" t="e">
        <f t="shared" si="8"/>
        <v>#DIV/0!</v>
      </c>
      <c r="G82" s="12"/>
      <c r="H82" s="63">
        <f t="shared" si="9"/>
        <v>0</v>
      </c>
      <c r="I82" s="54"/>
    </row>
    <row r="83" spans="1:9" x14ac:dyDescent="0.2">
      <c r="A83" s="215"/>
      <c r="B83" s="9"/>
      <c r="C83" s="10"/>
      <c r="D83" s="10"/>
      <c r="E83" s="10"/>
      <c r="F83" s="11" t="e">
        <f t="shared" si="8"/>
        <v>#DIV/0!</v>
      </c>
      <c r="G83" s="12"/>
      <c r="H83" s="63">
        <f t="shared" si="9"/>
        <v>0</v>
      </c>
      <c r="I83" s="54"/>
    </row>
    <row r="84" spans="1:9" x14ac:dyDescent="0.2">
      <c r="A84" s="215"/>
      <c r="B84" s="9"/>
      <c r="C84" s="10"/>
      <c r="D84" s="10"/>
      <c r="E84" s="10"/>
      <c r="F84" s="11" t="e">
        <f t="shared" si="8"/>
        <v>#DIV/0!</v>
      </c>
      <c r="G84" s="12"/>
      <c r="H84" s="63">
        <f t="shared" si="9"/>
        <v>0</v>
      </c>
      <c r="I84" s="54"/>
    </row>
    <row r="85" spans="1:9" x14ac:dyDescent="0.2">
      <c r="A85" s="215"/>
      <c r="B85" s="9"/>
      <c r="C85" s="10"/>
      <c r="D85" s="10"/>
      <c r="E85" s="10"/>
      <c r="F85" s="11" t="e">
        <f t="shared" si="8"/>
        <v>#DIV/0!</v>
      </c>
      <c r="G85" s="12"/>
      <c r="H85" s="63">
        <f t="shared" si="9"/>
        <v>0</v>
      </c>
      <c r="I85" s="54"/>
    </row>
    <row r="86" spans="1:9" x14ac:dyDescent="0.2">
      <c r="A86" s="215"/>
      <c r="B86" s="9"/>
      <c r="C86" s="10"/>
      <c r="D86" s="10"/>
      <c r="E86" s="10"/>
      <c r="F86" s="11" t="e">
        <f t="shared" si="8"/>
        <v>#DIV/0!</v>
      </c>
      <c r="G86" s="12"/>
      <c r="H86" s="63">
        <f t="shared" si="9"/>
        <v>0</v>
      </c>
      <c r="I86" s="54"/>
    </row>
    <row r="87" spans="1:9" ht="16.5" thickBot="1" x14ac:dyDescent="0.25">
      <c r="A87" s="216"/>
      <c r="B87" s="217" t="s">
        <v>62</v>
      </c>
      <c r="C87" s="218"/>
      <c r="D87" s="218"/>
      <c r="E87" s="218"/>
      <c r="F87" s="219"/>
      <c r="G87" s="60"/>
      <c r="H87" s="61">
        <f>SUM(H80:H86)</f>
        <v>0</v>
      </c>
      <c r="I87" s="55"/>
    </row>
    <row r="88" spans="1:9" ht="15.75" x14ac:dyDescent="0.2">
      <c r="A88" s="214" t="s">
        <v>48</v>
      </c>
      <c r="B88" s="68"/>
      <c r="C88" s="68"/>
      <c r="D88" s="68"/>
      <c r="E88" s="68"/>
      <c r="F88" s="49" t="e">
        <f>E88/D88</f>
        <v>#DIV/0!</v>
      </c>
      <c r="G88" s="66"/>
      <c r="H88" s="67">
        <f>ROUND(IF(G88&gt;0,G88*F88,0),2)</f>
        <v>0</v>
      </c>
      <c r="I88" s="59"/>
    </row>
    <row r="89" spans="1:9" x14ac:dyDescent="0.2">
      <c r="A89" s="215"/>
      <c r="B89" s="45"/>
      <c r="C89" s="46"/>
      <c r="D89" s="46"/>
      <c r="E89" s="46"/>
      <c r="F89" s="11" t="e">
        <f>E89/D89</f>
        <v>#DIV/0!</v>
      </c>
      <c r="G89" s="12"/>
      <c r="H89" s="65">
        <f>ROUND(IF(G89&gt;0,G89*F89,0),2)</f>
        <v>0</v>
      </c>
      <c r="I89" s="54"/>
    </row>
    <row r="90" spans="1:9" ht="16.5" thickBot="1" x14ac:dyDescent="0.25">
      <c r="A90" s="216"/>
      <c r="B90" s="217" t="s">
        <v>62</v>
      </c>
      <c r="C90" s="218"/>
      <c r="D90" s="218"/>
      <c r="E90" s="218"/>
      <c r="F90" s="219"/>
      <c r="G90" s="60"/>
      <c r="H90" s="61">
        <f>SUM(H88:H89)</f>
        <v>0</v>
      </c>
      <c r="I90" s="55"/>
    </row>
    <row r="91" spans="1:9" ht="51.75" customHeight="1" thickBot="1" x14ac:dyDescent="0.25">
      <c r="B91" s="13"/>
      <c r="C91" s="14"/>
      <c r="D91" s="56" t="s">
        <v>17</v>
      </c>
      <c r="E91" s="57">
        <f>SUM(E72:E90)</f>
        <v>103</v>
      </c>
      <c r="F91" s="220" t="s">
        <v>18</v>
      </c>
      <c r="G91" s="221"/>
      <c r="H91" s="58">
        <f>SUM(H90,H87,H79)</f>
        <v>23856.76</v>
      </c>
    </row>
    <row r="93" spans="1:9" ht="15.75" thickBot="1" x14ac:dyDescent="0.25"/>
    <row r="94" spans="1:9" ht="18.75" customHeight="1" thickBot="1" x14ac:dyDescent="0.25">
      <c r="B94" s="222" t="s">
        <v>64</v>
      </c>
      <c r="C94" s="223"/>
      <c r="D94" s="223"/>
      <c r="E94" s="223"/>
      <c r="F94" s="223"/>
      <c r="G94" s="223"/>
      <c r="H94" s="223"/>
      <c r="I94" s="224"/>
    </row>
    <row r="95" spans="1:9" ht="108" x14ac:dyDescent="0.2">
      <c r="B95" s="237" t="s">
        <v>6</v>
      </c>
      <c r="C95" s="237" t="s">
        <v>7</v>
      </c>
      <c r="D95" s="76" t="s">
        <v>8</v>
      </c>
      <c r="E95" s="76" t="s">
        <v>9</v>
      </c>
      <c r="F95" s="237" t="s">
        <v>10</v>
      </c>
      <c r="G95" s="76" t="s">
        <v>11</v>
      </c>
      <c r="H95" s="76" t="s">
        <v>12</v>
      </c>
      <c r="I95" s="225" t="s">
        <v>13</v>
      </c>
    </row>
    <row r="96" spans="1:9" ht="15.75" thickBot="1" x14ac:dyDescent="0.25">
      <c r="B96" s="226"/>
      <c r="C96" s="226"/>
      <c r="D96" s="227" t="s">
        <v>46</v>
      </c>
      <c r="E96" s="228"/>
      <c r="F96" s="226"/>
      <c r="G96" s="229" t="s">
        <v>14</v>
      </c>
      <c r="H96" s="229"/>
      <c r="I96" s="226"/>
    </row>
    <row r="97" spans="1:9" x14ac:dyDescent="0.2">
      <c r="A97" s="214" t="s">
        <v>48</v>
      </c>
      <c r="B97" s="161" t="s">
        <v>15</v>
      </c>
      <c r="C97" s="162" t="s">
        <v>16</v>
      </c>
      <c r="D97" s="162">
        <v>210</v>
      </c>
      <c r="E97" s="162">
        <v>103</v>
      </c>
      <c r="F97" s="165">
        <f t="shared" ref="F97:F103" si="10">E97/D97</f>
        <v>0.49047619047619045</v>
      </c>
      <c r="G97" s="163">
        <v>48640</v>
      </c>
      <c r="H97" s="166">
        <f t="shared" ref="H97:H103" si="11">ROUND(IF(G97&gt;0,G97*F97,0),2)</f>
        <v>23856.76</v>
      </c>
      <c r="I97" s="164"/>
    </row>
    <row r="98" spans="1:9" x14ac:dyDescent="0.2">
      <c r="A98" s="215"/>
      <c r="B98" s="43"/>
      <c r="C98" s="44"/>
      <c r="D98" s="44"/>
      <c r="E98" s="44"/>
      <c r="F98" s="11" t="e">
        <f t="shared" si="10"/>
        <v>#DIV/0!</v>
      </c>
      <c r="G98" s="42"/>
      <c r="H98" s="63">
        <f t="shared" si="11"/>
        <v>0</v>
      </c>
      <c r="I98" s="52"/>
    </row>
    <row r="99" spans="1:9" x14ac:dyDescent="0.2">
      <c r="A99" s="215"/>
      <c r="B99" s="43"/>
      <c r="C99" s="44"/>
      <c r="D99" s="44"/>
      <c r="E99" s="44"/>
      <c r="F99" s="11" t="e">
        <f t="shared" si="10"/>
        <v>#DIV/0!</v>
      </c>
      <c r="G99" s="42"/>
      <c r="H99" s="63">
        <f t="shared" si="11"/>
        <v>0</v>
      </c>
      <c r="I99" s="52"/>
    </row>
    <row r="100" spans="1:9" x14ac:dyDescent="0.2">
      <c r="A100" s="215"/>
      <c r="B100" s="43"/>
      <c r="C100" s="44"/>
      <c r="D100" s="44"/>
      <c r="E100" s="44"/>
      <c r="F100" s="11" t="e">
        <f t="shared" si="10"/>
        <v>#DIV/0!</v>
      </c>
      <c r="G100" s="42"/>
      <c r="H100" s="63">
        <f t="shared" si="11"/>
        <v>0</v>
      </c>
      <c r="I100" s="52"/>
    </row>
    <row r="101" spans="1:9" x14ac:dyDescent="0.2">
      <c r="A101" s="215"/>
      <c r="B101" s="43"/>
      <c r="C101" s="44"/>
      <c r="D101" s="44"/>
      <c r="E101" s="44"/>
      <c r="F101" s="11" t="e">
        <f t="shared" si="10"/>
        <v>#DIV/0!</v>
      </c>
      <c r="G101" s="42"/>
      <c r="H101" s="63">
        <f t="shared" si="11"/>
        <v>0</v>
      </c>
      <c r="I101" s="52"/>
    </row>
    <row r="102" spans="1:9" x14ac:dyDescent="0.2">
      <c r="A102" s="215"/>
      <c r="B102" s="43"/>
      <c r="C102" s="44"/>
      <c r="D102" s="44"/>
      <c r="E102" s="44"/>
      <c r="F102" s="11" t="e">
        <f t="shared" si="10"/>
        <v>#DIV/0!</v>
      </c>
      <c r="G102" s="42"/>
      <c r="H102" s="63">
        <f t="shared" si="11"/>
        <v>0</v>
      </c>
      <c r="I102" s="52"/>
    </row>
    <row r="103" spans="1:9" x14ac:dyDescent="0.2">
      <c r="A103" s="215"/>
      <c r="B103" s="43"/>
      <c r="C103" s="44"/>
      <c r="D103" s="44"/>
      <c r="E103" s="44"/>
      <c r="F103" s="11" t="e">
        <f t="shared" si="10"/>
        <v>#DIV/0!</v>
      </c>
      <c r="G103" s="42"/>
      <c r="H103" s="63">
        <f t="shared" si="11"/>
        <v>0</v>
      </c>
      <c r="I103" s="52"/>
    </row>
    <row r="104" spans="1:9" ht="16.5" thickBot="1" x14ac:dyDescent="0.25">
      <c r="A104" s="216"/>
      <c r="B104" s="217" t="s">
        <v>62</v>
      </c>
      <c r="C104" s="218"/>
      <c r="D104" s="218"/>
      <c r="E104" s="218"/>
      <c r="F104" s="219"/>
      <c r="G104" s="62"/>
      <c r="H104" s="61">
        <f>SUM(H97:H103)</f>
        <v>23856.76</v>
      </c>
      <c r="I104" s="53"/>
    </row>
    <row r="105" spans="1:9" x14ac:dyDescent="0.2">
      <c r="A105" s="214" t="s">
        <v>48</v>
      </c>
      <c r="B105" s="47"/>
      <c r="C105" s="48"/>
      <c r="D105" s="48"/>
      <c r="E105" s="48"/>
      <c r="F105" s="49" t="e">
        <f t="shared" ref="F105:F111" si="12">E105/D105</f>
        <v>#DIV/0!</v>
      </c>
      <c r="G105" s="50"/>
      <c r="H105" s="64">
        <f t="shared" ref="H105:H111" si="13">ROUND(IF(G105&gt;0,G105*F105,0),2)</f>
        <v>0</v>
      </c>
      <c r="I105" s="51"/>
    </row>
    <row r="106" spans="1:9" x14ac:dyDescent="0.2">
      <c r="A106" s="215"/>
      <c r="B106" s="45"/>
      <c r="C106" s="46"/>
      <c r="D106" s="46"/>
      <c r="E106" s="46"/>
      <c r="F106" s="11" t="e">
        <f t="shared" si="12"/>
        <v>#DIV/0!</v>
      </c>
      <c r="G106" s="12"/>
      <c r="H106" s="63">
        <f t="shared" si="13"/>
        <v>0</v>
      </c>
      <c r="I106" s="52"/>
    </row>
    <row r="107" spans="1:9" x14ac:dyDescent="0.2">
      <c r="A107" s="215"/>
      <c r="B107" s="45"/>
      <c r="C107" s="46"/>
      <c r="D107" s="46"/>
      <c r="E107" s="46"/>
      <c r="F107" s="11" t="e">
        <f t="shared" si="12"/>
        <v>#DIV/0!</v>
      </c>
      <c r="G107" s="12"/>
      <c r="H107" s="63">
        <f t="shared" si="13"/>
        <v>0</v>
      </c>
      <c r="I107" s="54"/>
    </row>
    <row r="108" spans="1:9" x14ac:dyDescent="0.2">
      <c r="A108" s="215"/>
      <c r="B108" s="9"/>
      <c r="C108" s="10"/>
      <c r="D108" s="10"/>
      <c r="E108" s="10"/>
      <c r="F108" s="11" t="e">
        <f t="shared" si="12"/>
        <v>#DIV/0!</v>
      </c>
      <c r="G108" s="12"/>
      <c r="H108" s="63">
        <f t="shared" si="13"/>
        <v>0</v>
      </c>
      <c r="I108" s="54"/>
    </row>
    <row r="109" spans="1:9" x14ac:dyDescent="0.2">
      <c r="A109" s="215"/>
      <c r="B109" s="9"/>
      <c r="C109" s="10"/>
      <c r="D109" s="10"/>
      <c r="E109" s="10"/>
      <c r="F109" s="11" t="e">
        <f t="shared" si="12"/>
        <v>#DIV/0!</v>
      </c>
      <c r="G109" s="12"/>
      <c r="H109" s="63">
        <f t="shared" si="13"/>
        <v>0</v>
      </c>
      <c r="I109" s="54"/>
    </row>
    <row r="110" spans="1:9" x14ac:dyDescent="0.2">
      <c r="A110" s="215"/>
      <c r="B110" s="9"/>
      <c r="C110" s="10"/>
      <c r="D110" s="10"/>
      <c r="E110" s="10"/>
      <c r="F110" s="11" t="e">
        <f t="shared" si="12"/>
        <v>#DIV/0!</v>
      </c>
      <c r="G110" s="12"/>
      <c r="H110" s="63">
        <f t="shared" si="13"/>
        <v>0</v>
      </c>
      <c r="I110" s="54"/>
    </row>
    <row r="111" spans="1:9" x14ac:dyDescent="0.2">
      <c r="A111" s="215"/>
      <c r="B111" s="9"/>
      <c r="C111" s="10"/>
      <c r="D111" s="10"/>
      <c r="E111" s="10"/>
      <c r="F111" s="11" t="e">
        <f t="shared" si="12"/>
        <v>#DIV/0!</v>
      </c>
      <c r="G111" s="12"/>
      <c r="H111" s="63">
        <f t="shared" si="13"/>
        <v>0</v>
      </c>
      <c r="I111" s="54"/>
    </row>
    <row r="112" spans="1:9" ht="16.5" thickBot="1" x14ac:dyDescent="0.25">
      <c r="A112" s="216"/>
      <c r="B112" s="217" t="s">
        <v>62</v>
      </c>
      <c r="C112" s="218"/>
      <c r="D112" s="218"/>
      <c r="E112" s="218"/>
      <c r="F112" s="219"/>
      <c r="G112" s="60"/>
      <c r="H112" s="61">
        <f>SUM(H105:H111)</f>
        <v>0</v>
      </c>
      <c r="I112" s="55"/>
    </row>
    <row r="113" spans="1:9" ht="15.75" x14ac:dyDescent="0.2">
      <c r="A113" s="214" t="s">
        <v>48</v>
      </c>
      <c r="B113" s="68"/>
      <c r="C113" s="68"/>
      <c r="D113" s="68"/>
      <c r="E113" s="68"/>
      <c r="F113" s="49" t="e">
        <f>E113/D113</f>
        <v>#DIV/0!</v>
      </c>
      <c r="G113" s="66"/>
      <c r="H113" s="67">
        <f>ROUND(IF(G113&gt;0,G113*F113,0),2)</f>
        <v>0</v>
      </c>
      <c r="I113" s="59"/>
    </row>
    <row r="114" spans="1:9" x14ac:dyDescent="0.2">
      <c r="A114" s="215"/>
      <c r="B114" s="45"/>
      <c r="C114" s="46"/>
      <c r="D114" s="46"/>
      <c r="E114" s="46"/>
      <c r="F114" s="11" t="e">
        <f>E114/D114</f>
        <v>#DIV/0!</v>
      </c>
      <c r="G114" s="12"/>
      <c r="H114" s="65">
        <f>ROUND(IF(G114&gt;0,G114*F114,0),2)</f>
        <v>0</v>
      </c>
      <c r="I114" s="54"/>
    </row>
    <row r="115" spans="1:9" ht="16.5" thickBot="1" x14ac:dyDescent="0.25">
      <c r="A115" s="216"/>
      <c r="B115" s="217" t="s">
        <v>62</v>
      </c>
      <c r="C115" s="218"/>
      <c r="D115" s="218"/>
      <c r="E115" s="218"/>
      <c r="F115" s="219"/>
      <c r="G115" s="60"/>
      <c r="H115" s="61">
        <f>SUM(H113:H114)</f>
        <v>0</v>
      </c>
      <c r="I115" s="55"/>
    </row>
    <row r="116" spans="1:9" ht="48.75" customHeight="1" thickBot="1" x14ac:dyDescent="0.25">
      <c r="B116" s="13"/>
      <c r="C116" s="14"/>
      <c r="D116" s="56" t="s">
        <v>17</v>
      </c>
      <c r="E116" s="57">
        <f>SUM(E97:E115)</f>
        <v>103</v>
      </c>
      <c r="F116" s="220" t="s">
        <v>18</v>
      </c>
      <c r="G116" s="221"/>
      <c r="H116" s="58">
        <f>SUM(H115,H112,H104)</f>
        <v>23856.76</v>
      </c>
    </row>
  </sheetData>
  <mergeCells count="64">
    <mergeCell ref="F116:G116"/>
    <mergeCell ref="A97:A104"/>
    <mergeCell ref="B104:F104"/>
    <mergeCell ref="A105:A112"/>
    <mergeCell ref="B112:F112"/>
    <mergeCell ref="A113:A115"/>
    <mergeCell ref="B115:F115"/>
    <mergeCell ref="A72:A79"/>
    <mergeCell ref="A80:A87"/>
    <mergeCell ref="A88:A90"/>
    <mergeCell ref="B95:B96"/>
    <mergeCell ref="C95:C96"/>
    <mergeCell ref="B94:I94"/>
    <mergeCell ref="F91:G91"/>
    <mergeCell ref="B90:F90"/>
    <mergeCell ref="B87:F87"/>
    <mergeCell ref="B79:F79"/>
    <mergeCell ref="F95:F96"/>
    <mergeCell ref="I95:I96"/>
    <mergeCell ref="D96:E96"/>
    <mergeCell ref="G96:H96"/>
    <mergeCell ref="F64:G64"/>
    <mergeCell ref="B69:I69"/>
    <mergeCell ref="B70:B71"/>
    <mergeCell ref="C70:C71"/>
    <mergeCell ref="F70:F71"/>
    <mergeCell ref="I70:I71"/>
    <mergeCell ref="D71:E71"/>
    <mergeCell ref="G71:H71"/>
    <mergeCell ref="A53:A60"/>
    <mergeCell ref="B60:F60"/>
    <mergeCell ref="A61:A63"/>
    <mergeCell ref="B63:F63"/>
    <mergeCell ref="B43:B44"/>
    <mergeCell ref="C43:C44"/>
    <mergeCell ref="F43:F44"/>
    <mergeCell ref="B15:I15"/>
    <mergeCell ref="B16:B17"/>
    <mergeCell ref="C16:C17"/>
    <mergeCell ref="F16:F17"/>
    <mergeCell ref="I16:I17"/>
    <mergeCell ref="D17:E17"/>
    <mergeCell ref="G17:H17"/>
    <mergeCell ref="C6:I6"/>
    <mergeCell ref="C7:I7"/>
    <mergeCell ref="C9:I9"/>
    <mergeCell ref="C10:I10"/>
    <mergeCell ref="C12:I12"/>
    <mergeCell ref="C2:E2"/>
    <mergeCell ref="A26:A33"/>
    <mergeCell ref="B33:F33"/>
    <mergeCell ref="B36:F36"/>
    <mergeCell ref="A45:A52"/>
    <mergeCell ref="B52:F52"/>
    <mergeCell ref="F37:G37"/>
    <mergeCell ref="A34:A36"/>
    <mergeCell ref="B42:I42"/>
    <mergeCell ref="I43:I44"/>
    <mergeCell ref="D44:E44"/>
    <mergeCell ref="G44:H44"/>
    <mergeCell ref="A18:A25"/>
    <mergeCell ref="B25:F25"/>
    <mergeCell ref="C11:I11"/>
    <mergeCell ref="C4:G4"/>
  </mergeCells>
  <pageMargins left="0.25" right="0.25" top="0.75" bottom="0.75" header="0.3" footer="0.3"/>
  <pageSetup paperSize="8" scale="98" fitToHeight="0" orientation="landscape" r:id="rId1"/>
  <rowBreaks count="1" manualBreakCount="1">
    <brk id="37" max="1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89"/>
  <sheetViews>
    <sheetView topLeftCell="A43" zoomScaleNormal="100" workbookViewId="0">
      <selection activeCell="B4" sqref="B4"/>
    </sheetView>
  </sheetViews>
  <sheetFormatPr baseColWidth="10" defaultColWidth="11.42578125" defaultRowHeight="12.75" x14ac:dyDescent="0.2"/>
  <cols>
    <col min="1" max="1" width="2.7109375" style="19" customWidth="1"/>
    <col min="2" max="2" width="49" style="19" customWidth="1"/>
    <col min="3" max="3" width="14.5703125" style="19" bestFit="1" customWidth="1"/>
    <col min="4" max="5" width="14.7109375" style="19" customWidth="1"/>
    <col min="6" max="6" width="17.7109375" style="19" customWidth="1"/>
    <col min="7" max="7" width="16.42578125" style="19" customWidth="1"/>
    <col min="8" max="8" width="14.5703125" style="19" customWidth="1"/>
    <col min="9" max="9" width="25" style="19" customWidth="1"/>
    <col min="10" max="10" width="19.140625" style="19" customWidth="1"/>
    <col min="11" max="11" width="18.85546875" style="19" customWidth="1"/>
    <col min="12" max="16384" width="11.42578125" style="19"/>
  </cols>
  <sheetData>
    <row r="1" spans="1:4" x14ac:dyDescent="0.2">
      <c r="B1" s="252"/>
      <c r="C1" s="21"/>
    </row>
    <row r="2" spans="1:4" x14ac:dyDescent="0.2">
      <c r="B2" s="253"/>
      <c r="C2" s="21"/>
    </row>
    <row r="10" spans="1:4" ht="15.75" customHeight="1" x14ac:dyDescent="0.2">
      <c r="B10" s="38"/>
    </row>
    <row r="11" spans="1:4" ht="15.75" x14ac:dyDescent="0.2">
      <c r="B11" s="38"/>
    </row>
    <row r="13" spans="1:4" x14ac:dyDescent="0.2">
      <c r="A13" s="21"/>
      <c r="B13" s="39"/>
    </row>
    <row r="14" spans="1:4" x14ac:dyDescent="0.2">
      <c r="A14" s="21"/>
      <c r="B14" s="22"/>
    </row>
    <row r="15" spans="1:4" ht="31.5" x14ac:dyDescent="0.2">
      <c r="A15" s="21"/>
      <c r="B15" s="40" t="s">
        <v>79</v>
      </c>
    </row>
    <row r="16" spans="1:4" ht="15.75" x14ac:dyDescent="0.25">
      <c r="A16" s="21"/>
      <c r="B16" s="177" t="s">
        <v>81</v>
      </c>
      <c r="C16" s="20"/>
      <c r="D16" s="174"/>
    </row>
    <row r="17" spans="1:14" s="25" customFormat="1" ht="15" x14ac:dyDescent="0.2">
      <c r="A17" s="21"/>
      <c r="B17" s="41"/>
    </row>
    <row r="18" spans="1:14" ht="18" x14ac:dyDescent="0.2">
      <c r="A18" s="21"/>
      <c r="B18" s="23"/>
      <c r="C18" s="24"/>
      <c r="D18" s="24"/>
      <c r="E18" s="24"/>
      <c r="F18" s="24"/>
      <c r="G18" s="24"/>
      <c r="H18" s="24"/>
      <c r="I18" s="24"/>
      <c r="J18" s="24"/>
    </row>
    <row r="19" spans="1:14" ht="15.75" x14ac:dyDescent="0.2">
      <c r="A19" s="25"/>
      <c r="B19" s="26" t="s">
        <v>58</v>
      </c>
      <c r="C19" s="78" t="s">
        <v>82</v>
      </c>
      <c r="D19" s="77"/>
      <c r="E19" s="79" t="s">
        <v>65</v>
      </c>
      <c r="F19" s="77"/>
      <c r="G19" s="77"/>
      <c r="H19" s="77"/>
      <c r="I19" s="77"/>
      <c r="J19" s="41"/>
    </row>
    <row r="20" spans="1:14" ht="15.75" x14ac:dyDescent="0.25">
      <c r="A20" s="25"/>
      <c r="B20" s="20"/>
      <c r="C20" s="27"/>
      <c r="D20" s="28"/>
      <c r="E20" s="28"/>
      <c r="F20" s="28"/>
      <c r="G20" s="28"/>
      <c r="H20" s="27"/>
      <c r="I20" s="28"/>
      <c r="J20" s="28"/>
    </row>
    <row r="21" spans="1:14" ht="15" x14ac:dyDescent="0.2">
      <c r="A21" s="25"/>
      <c r="D21" s="28"/>
      <c r="E21" s="28"/>
      <c r="F21" s="28"/>
      <c r="G21" s="28"/>
      <c r="H21" s="27"/>
      <c r="I21" s="28"/>
      <c r="J21" s="28"/>
    </row>
    <row r="22" spans="1:14" ht="15.75" x14ac:dyDescent="0.25">
      <c r="B22" s="20" t="s">
        <v>24</v>
      </c>
    </row>
    <row r="23" spans="1:14" ht="16.5" thickBot="1" x14ac:dyDescent="0.3">
      <c r="B23" s="20"/>
    </row>
    <row r="24" spans="1:14" ht="16.5" thickBot="1" x14ac:dyDescent="0.3">
      <c r="B24" s="75" t="s">
        <v>45</v>
      </c>
    </row>
    <row r="25" spans="1:14" s="29" customFormat="1" ht="39" customHeight="1" x14ac:dyDescent="0.25">
      <c r="B25" s="156" t="s">
        <v>25</v>
      </c>
      <c r="C25" s="250" t="s">
        <v>48</v>
      </c>
      <c r="D25" s="251"/>
      <c r="E25" s="241" t="s">
        <v>48</v>
      </c>
      <c r="F25" s="242"/>
      <c r="G25" s="241" t="s">
        <v>48</v>
      </c>
      <c r="H25" s="242"/>
      <c r="I25" s="246" t="s">
        <v>59</v>
      </c>
      <c r="J25" s="244" t="s">
        <v>49</v>
      </c>
      <c r="K25" s="239" t="s">
        <v>17</v>
      </c>
      <c r="L25" s="240"/>
    </row>
    <row r="26" spans="1:14" s="30" customFormat="1" ht="16.5" customHeight="1" thickBot="1" x14ac:dyDescent="0.25">
      <c r="B26" s="80" t="s">
        <v>26</v>
      </c>
      <c r="C26" s="83"/>
      <c r="D26" s="69"/>
      <c r="E26" s="88"/>
      <c r="F26" s="89"/>
      <c r="G26" s="83" t="s">
        <v>27</v>
      </c>
      <c r="H26" s="69" t="s">
        <v>28</v>
      </c>
      <c r="I26" s="249"/>
      <c r="J26" s="248"/>
      <c r="K26" s="83" t="s">
        <v>27</v>
      </c>
      <c r="L26" s="69" t="s">
        <v>28</v>
      </c>
      <c r="M26" s="31"/>
    </row>
    <row r="27" spans="1:14" ht="22.5" customHeight="1" thickBot="1" x14ac:dyDescent="0.25">
      <c r="B27" s="97" t="s">
        <v>29</v>
      </c>
      <c r="C27" s="98"/>
      <c r="D27" s="99" t="e">
        <f>C27/C44</f>
        <v>#DIV/0!</v>
      </c>
      <c r="E27" s="98"/>
      <c r="F27" s="99" t="e">
        <f>E27/E44</f>
        <v>#DIV/0!</v>
      </c>
      <c r="G27" s="98"/>
      <c r="H27" s="99" t="e">
        <f>G27/G44</f>
        <v>#DIV/0!</v>
      </c>
      <c r="I27" s="100"/>
      <c r="J27" s="101"/>
      <c r="K27" s="102">
        <f>C27+E27+G27</f>
        <v>0</v>
      </c>
      <c r="L27" s="99" t="e">
        <f>K27/K44</f>
        <v>#DIV/0!</v>
      </c>
    </row>
    <row r="28" spans="1:14" ht="38.25" x14ac:dyDescent="0.2">
      <c r="B28" s="112" t="s">
        <v>30</v>
      </c>
      <c r="C28" s="104">
        <f>SUM(C29:C34)</f>
        <v>0</v>
      </c>
      <c r="D28" s="105" t="e">
        <f>C28/C44</f>
        <v>#DIV/0!</v>
      </c>
      <c r="E28" s="104">
        <f>SUM(E29:E34)</f>
        <v>0</v>
      </c>
      <c r="F28" s="105" t="e">
        <f>E28/E44</f>
        <v>#DIV/0!</v>
      </c>
      <c r="G28" s="104">
        <f>SUM(G29:G34)</f>
        <v>0</v>
      </c>
      <c r="H28" s="105" t="e">
        <f>G28/G44</f>
        <v>#DIV/0!</v>
      </c>
      <c r="I28" s="106"/>
      <c r="J28" s="107"/>
      <c r="K28" s="108">
        <f t="shared" ref="K28:K44" si="0">C28+E28+G28</f>
        <v>0</v>
      </c>
      <c r="L28" s="105" t="e">
        <f>K28/K44</f>
        <v>#DIV/0!</v>
      </c>
    </row>
    <row r="29" spans="1:14" x14ac:dyDescent="0.2">
      <c r="B29" s="81"/>
      <c r="C29" s="171"/>
      <c r="D29" s="178" t="e">
        <f>C29/C44</f>
        <v>#DIV/0!</v>
      </c>
      <c r="E29" s="84"/>
      <c r="F29" s="113" t="e">
        <f t="shared" ref="F29:F34" si="1">E29/E44</f>
        <v>#DIV/0!</v>
      </c>
      <c r="G29" s="84"/>
      <c r="H29" s="113" t="e">
        <f>G29/G44</f>
        <v>#DIV/0!</v>
      </c>
      <c r="I29" s="90"/>
      <c r="J29" s="92"/>
      <c r="K29" s="94">
        <f t="shared" si="0"/>
        <v>0</v>
      </c>
      <c r="L29" s="113" t="e">
        <f>K29/K44</f>
        <v>#DIV/0!</v>
      </c>
    </row>
    <row r="30" spans="1:14" x14ac:dyDescent="0.2">
      <c r="B30" s="81"/>
      <c r="C30" s="84"/>
      <c r="D30" s="113" t="e">
        <f>C30/C44</f>
        <v>#DIV/0!</v>
      </c>
      <c r="E30" s="84"/>
      <c r="F30" s="113" t="e">
        <f t="shared" si="1"/>
        <v>#DIV/0!</v>
      </c>
      <c r="G30" s="84"/>
      <c r="H30" s="113" t="e">
        <f>G30/G44</f>
        <v>#DIV/0!</v>
      </c>
      <c r="I30" s="90"/>
      <c r="J30" s="92"/>
      <c r="K30" s="94">
        <f t="shared" si="0"/>
        <v>0</v>
      </c>
      <c r="L30" s="113" t="e">
        <f>K30/K44</f>
        <v>#DIV/0!</v>
      </c>
      <c r="M30" s="70"/>
      <c r="N30" s="32"/>
    </row>
    <row r="31" spans="1:14" ht="15" x14ac:dyDescent="0.25">
      <c r="B31" s="81"/>
      <c r="C31" s="84"/>
      <c r="D31" s="113" t="e">
        <f>C31/C44</f>
        <v>#DIV/0!</v>
      </c>
      <c r="E31" s="84"/>
      <c r="F31" s="113" t="e">
        <f t="shared" si="1"/>
        <v>#DIV/0!</v>
      </c>
      <c r="G31" s="84"/>
      <c r="H31" s="113" t="e">
        <f>G31/G44</f>
        <v>#DIV/0!</v>
      </c>
      <c r="I31" s="90"/>
      <c r="J31" s="92"/>
      <c r="K31" s="94">
        <f t="shared" si="0"/>
        <v>0</v>
      </c>
      <c r="L31" s="113" t="e">
        <f>K31/K44</f>
        <v>#DIV/0!</v>
      </c>
      <c r="M31" s="71"/>
      <c r="N31" s="32"/>
    </row>
    <row r="32" spans="1:14" ht="15" x14ac:dyDescent="0.25">
      <c r="B32" s="81"/>
      <c r="C32" s="84"/>
      <c r="D32" s="113" t="e">
        <f>C32/C44</f>
        <v>#DIV/0!</v>
      </c>
      <c r="E32" s="84"/>
      <c r="F32" s="113" t="e">
        <f t="shared" si="1"/>
        <v>#DIV/0!</v>
      </c>
      <c r="G32" s="84"/>
      <c r="H32" s="113" t="e">
        <f>G32/G44</f>
        <v>#DIV/0!</v>
      </c>
      <c r="I32" s="90"/>
      <c r="J32" s="92"/>
      <c r="K32" s="94">
        <f t="shared" si="0"/>
        <v>0</v>
      </c>
      <c r="L32" s="113" t="e">
        <f>K32/K44</f>
        <v>#DIV/0!</v>
      </c>
      <c r="M32" s="72"/>
      <c r="N32" s="33"/>
    </row>
    <row r="33" spans="2:15" ht="15" x14ac:dyDescent="0.25">
      <c r="B33" s="81"/>
      <c r="C33" s="84"/>
      <c r="D33" s="113" t="e">
        <f>C33/C44</f>
        <v>#DIV/0!</v>
      </c>
      <c r="E33" s="84"/>
      <c r="F33" s="113" t="e">
        <f t="shared" si="1"/>
        <v>#DIV/0!</v>
      </c>
      <c r="G33" s="84"/>
      <c r="H33" s="113" t="e">
        <f>G33/G44</f>
        <v>#DIV/0!</v>
      </c>
      <c r="I33" s="90"/>
      <c r="J33" s="92"/>
      <c r="K33" s="94">
        <f t="shared" si="0"/>
        <v>0</v>
      </c>
      <c r="L33" s="113" t="e">
        <f>K33/K44</f>
        <v>#DIV/0!</v>
      </c>
      <c r="M33" s="71"/>
    </row>
    <row r="34" spans="2:15" ht="13.5" thickBot="1" x14ac:dyDescent="0.25">
      <c r="B34" s="82"/>
      <c r="C34" s="85"/>
      <c r="D34" s="114" t="e">
        <f>C34/C44</f>
        <v>#DIV/0!</v>
      </c>
      <c r="E34" s="85"/>
      <c r="F34" s="114" t="e">
        <f t="shared" si="1"/>
        <v>#DIV/0!</v>
      </c>
      <c r="G34" s="85"/>
      <c r="H34" s="114" t="e">
        <f>G34/G44</f>
        <v>#DIV/0!</v>
      </c>
      <c r="I34" s="91"/>
      <c r="J34" s="93"/>
      <c r="K34" s="95">
        <f t="shared" si="0"/>
        <v>0</v>
      </c>
      <c r="L34" s="114" t="e">
        <f>K34/K44</f>
        <v>#DIV/0!</v>
      </c>
    </row>
    <row r="35" spans="2:15" x14ac:dyDescent="0.2">
      <c r="B35" s="103" t="s">
        <v>31</v>
      </c>
      <c r="C35" s="104">
        <f>SUM(C36:C40)</f>
        <v>0</v>
      </c>
      <c r="D35" s="105" t="e">
        <f>C35/C44</f>
        <v>#DIV/0!</v>
      </c>
      <c r="E35" s="104">
        <f>SUM(E36:E40)</f>
        <v>0</v>
      </c>
      <c r="F35" s="105" t="e">
        <f>E35/E44</f>
        <v>#DIV/0!</v>
      </c>
      <c r="G35" s="104">
        <f>SUM(G36:G40)</f>
        <v>0</v>
      </c>
      <c r="H35" s="105" t="e">
        <f>G35/G44</f>
        <v>#DIV/0!</v>
      </c>
      <c r="I35" s="106"/>
      <c r="J35" s="107"/>
      <c r="K35" s="108">
        <f t="shared" si="0"/>
        <v>0</v>
      </c>
      <c r="L35" s="105" t="e">
        <f>K35/K44</f>
        <v>#DIV/0!</v>
      </c>
      <c r="O35" s="33"/>
    </row>
    <row r="36" spans="2:15" x14ac:dyDescent="0.2">
      <c r="B36" s="81"/>
      <c r="C36" s="84"/>
      <c r="D36" s="113" t="e">
        <f>C36/C44</f>
        <v>#DIV/0!</v>
      </c>
      <c r="E36" s="84"/>
      <c r="F36" s="113" t="e">
        <f>E36/E44</f>
        <v>#DIV/0!</v>
      </c>
      <c r="G36" s="84"/>
      <c r="H36" s="113" t="e">
        <f>G36/G44</f>
        <v>#DIV/0!</v>
      </c>
      <c r="I36" s="90"/>
      <c r="J36" s="92"/>
      <c r="K36" s="94">
        <f t="shared" si="0"/>
        <v>0</v>
      </c>
      <c r="L36" s="113" t="e">
        <f>K36/K44</f>
        <v>#DIV/0!</v>
      </c>
    </row>
    <row r="37" spans="2:15" x14ac:dyDescent="0.2">
      <c r="B37" s="81"/>
      <c r="C37" s="84"/>
      <c r="D37" s="113" t="e">
        <f>C37/C44</f>
        <v>#DIV/0!</v>
      </c>
      <c r="E37" s="84"/>
      <c r="F37" s="113" t="e">
        <f>E37/E44</f>
        <v>#DIV/0!</v>
      </c>
      <c r="G37" s="84"/>
      <c r="H37" s="113" t="e">
        <f>G37/G44</f>
        <v>#DIV/0!</v>
      </c>
      <c r="I37" s="90"/>
      <c r="J37" s="92"/>
      <c r="K37" s="94">
        <f t="shared" si="0"/>
        <v>0</v>
      </c>
      <c r="L37" s="113" t="e">
        <f>K37/K44</f>
        <v>#DIV/0!</v>
      </c>
    </row>
    <row r="38" spans="2:15" x14ac:dyDescent="0.2">
      <c r="B38" s="81"/>
      <c r="C38" s="84"/>
      <c r="D38" s="113" t="e">
        <f>C38/C44</f>
        <v>#DIV/0!</v>
      </c>
      <c r="E38" s="84"/>
      <c r="F38" s="113" t="e">
        <f>E38/E44</f>
        <v>#DIV/0!</v>
      </c>
      <c r="G38" s="84"/>
      <c r="H38" s="113" t="e">
        <f>G38/G44</f>
        <v>#DIV/0!</v>
      </c>
      <c r="I38" s="90"/>
      <c r="J38" s="92"/>
      <c r="K38" s="94">
        <f t="shared" si="0"/>
        <v>0</v>
      </c>
      <c r="L38" s="113" t="e">
        <f>K38/K44</f>
        <v>#DIV/0!</v>
      </c>
    </row>
    <row r="39" spans="2:15" x14ac:dyDescent="0.2">
      <c r="B39" s="81"/>
      <c r="C39" s="84"/>
      <c r="D39" s="113" t="e">
        <f>C39/C44</f>
        <v>#DIV/0!</v>
      </c>
      <c r="E39" s="84"/>
      <c r="F39" s="113" t="e">
        <f>E39/E44</f>
        <v>#DIV/0!</v>
      </c>
      <c r="G39" s="84"/>
      <c r="H39" s="113" t="e">
        <f>G39/G44</f>
        <v>#DIV/0!</v>
      </c>
      <c r="I39" s="90"/>
      <c r="J39" s="92"/>
      <c r="K39" s="94">
        <f t="shared" si="0"/>
        <v>0</v>
      </c>
      <c r="L39" s="113" t="e">
        <f>K39/K44</f>
        <v>#DIV/0!</v>
      </c>
      <c r="N39" s="33"/>
    </row>
    <row r="40" spans="2:15" ht="13.5" thickBot="1" x14ac:dyDescent="0.25">
      <c r="B40" s="82"/>
      <c r="C40" s="85"/>
      <c r="D40" s="114" t="e">
        <f>C40/C44</f>
        <v>#DIV/0!</v>
      </c>
      <c r="E40" s="85"/>
      <c r="F40" s="114" t="e">
        <f>E40/E44</f>
        <v>#DIV/0!</v>
      </c>
      <c r="G40" s="85"/>
      <c r="H40" s="114" t="e">
        <f>G40/G44</f>
        <v>#DIV/0!</v>
      </c>
      <c r="I40" s="91"/>
      <c r="J40" s="93"/>
      <c r="K40" s="95">
        <f t="shared" si="0"/>
        <v>0</v>
      </c>
      <c r="L40" s="114" t="e">
        <f>K40/K44</f>
        <v>#DIV/0!</v>
      </c>
    </row>
    <row r="41" spans="2:15" ht="13.5" thickBot="1" x14ac:dyDescent="0.25">
      <c r="B41" s="109" t="s">
        <v>32</v>
      </c>
      <c r="C41" s="173"/>
      <c r="D41" s="99" t="e">
        <f>C41/C44</f>
        <v>#DIV/0!</v>
      </c>
      <c r="E41" s="115"/>
      <c r="F41" s="99" t="e">
        <f>E41/E44</f>
        <v>#DIV/0!</v>
      </c>
      <c r="G41" s="115"/>
      <c r="H41" s="99" t="e">
        <f>G41/G44</f>
        <v>#DIV/0!</v>
      </c>
      <c r="I41" s="116"/>
      <c r="J41" s="117"/>
      <c r="K41" s="102">
        <f t="shared" si="0"/>
        <v>0</v>
      </c>
      <c r="L41" s="99" t="e">
        <f>K41/K44</f>
        <v>#DIV/0!</v>
      </c>
      <c r="M41" s="33"/>
    </row>
    <row r="42" spans="2:15" ht="13.5" thickBot="1" x14ac:dyDescent="0.25">
      <c r="B42" s="110" t="s">
        <v>33</v>
      </c>
      <c r="C42" s="115"/>
      <c r="D42" s="99" t="e">
        <f>C42/C44</f>
        <v>#DIV/0!</v>
      </c>
      <c r="E42" s="115"/>
      <c r="F42" s="99" t="e">
        <f>E42/E44</f>
        <v>#DIV/0!</v>
      </c>
      <c r="G42" s="115"/>
      <c r="H42" s="99" t="e">
        <f>G42/G44</f>
        <v>#DIV/0!</v>
      </c>
      <c r="I42" s="116"/>
      <c r="J42" s="117"/>
      <c r="K42" s="102">
        <f t="shared" si="0"/>
        <v>0</v>
      </c>
      <c r="L42" s="99" t="e">
        <f>K42/K44</f>
        <v>#DIV/0!</v>
      </c>
    </row>
    <row r="43" spans="2:15" ht="26.25" thickBot="1" x14ac:dyDescent="0.25">
      <c r="B43" s="111" t="s">
        <v>34</v>
      </c>
      <c r="C43" s="115"/>
      <c r="D43" s="99" t="e">
        <f>C43/C44</f>
        <v>#DIV/0!</v>
      </c>
      <c r="E43" s="115"/>
      <c r="F43" s="99" t="e">
        <f>E43/E44</f>
        <v>#DIV/0!</v>
      </c>
      <c r="G43" s="115"/>
      <c r="H43" s="99" t="e">
        <f>G43/G44</f>
        <v>#DIV/0!</v>
      </c>
      <c r="I43" s="116"/>
      <c r="J43" s="117"/>
      <c r="K43" s="102">
        <f t="shared" si="0"/>
        <v>0</v>
      </c>
      <c r="L43" s="99" t="e">
        <f>K43/K44</f>
        <v>#DIV/0!</v>
      </c>
    </row>
    <row r="44" spans="2:15" ht="26.25" customHeight="1" thickBot="1" x14ac:dyDescent="0.25">
      <c r="B44" s="86" t="s">
        <v>35</v>
      </c>
      <c r="C44" s="87">
        <f t="shared" ref="C44:H44" si="2">C27+C28+C35+C41+C42+C43</f>
        <v>0</v>
      </c>
      <c r="D44" s="73" t="e">
        <f t="shared" si="2"/>
        <v>#DIV/0!</v>
      </c>
      <c r="E44" s="87">
        <f t="shared" si="2"/>
        <v>0</v>
      </c>
      <c r="F44" s="73" t="e">
        <f t="shared" si="2"/>
        <v>#DIV/0!</v>
      </c>
      <c r="G44" s="87">
        <f t="shared" si="2"/>
        <v>0</v>
      </c>
      <c r="H44" s="73" t="e">
        <f t="shared" si="2"/>
        <v>#DIV/0!</v>
      </c>
      <c r="I44" s="118"/>
      <c r="J44" s="119"/>
      <c r="K44" s="96">
        <f t="shared" si="0"/>
        <v>0</v>
      </c>
      <c r="L44" s="73" t="e">
        <f>L43+L42+L41+L35+L28+L27</f>
        <v>#DIV/0!</v>
      </c>
      <c r="M44" s="33"/>
    </row>
    <row r="45" spans="2:15" x14ac:dyDescent="0.2">
      <c r="B45" s="34"/>
      <c r="M45" s="33"/>
    </row>
    <row r="46" spans="2:15" x14ac:dyDescent="0.2">
      <c r="B46" s="35"/>
      <c r="C46" s="21"/>
      <c r="D46" s="243" t="str">
        <f>IF(K44&lt;&gt;H86,"Votre plan de financement n'est pas équilibré"," ")</f>
        <v xml:space="preserve"> </v>
      </c>
      <c r="E46" s="243"/>
      <c r="F46" s="243"/>
      <c r="G46" s="243"/>
      <c r="H46" s="243"/>
      <c r="I46" s="243"/>
      <c r="J46" s="243"/>
      <c r="K46" s="243"/>
      <c r="L46" s="243"/>
    </row>
    <row r="47" spans="2:15" x14ac:dyDescent="0.2">
      <c r="B47" s="35"/>
      <c r="C47" s="21"/>
      <c r="D47" s="243"/>
      <c r="E47" s="243"/>
      <c r="F47" s="243"/>
      <c r="G47" s="243"/>
      <c r="H47" s="243"/>
      <c r="I47" s="243"/>
      <c r="J47" s="243"/>
      <c r="K47" s="243"/>
      <c r="L47" s="243"/>
    </row>
    <row r="48" spans="2:15" ht="15.75" x14ac:dyDescent="0.25">
      <c r="B48" s="36" t="s">
        <v>36</v>
      </c>
      <c r="C48" s="21"/>
      <c r="D48" s="243"/>
      <c r="E48" s="243"/>
      <c r="F48" s="243"/>
      <c r="G48" s="243"/>
      <c r="H48" s="243"/>
      <c r="I48" s="243"/>
      <c r="J48" s="243"/>
      <c r="K48" s="243"/>
      <c r="L48" s="243"/>
    </row>
    <row r="49" spans="2:11" ht="13.5" thickBot="1" x14ac:dyDescent="0.25">
      <c r="B49" s="34"/>
    </row>
    <row r="50" spans="2:11" ht="36" customHeight="1" x14ac:dyDescent="0.2">
      <c r="B50" s="157" t="s">
        <v>37</v>
      </c>
      <c r="C50" s="158" t="s">
        <v>48</v>
      </c>
      <c r="D50" s="159" t="s">
        <v>48</v>
      </c>
      <c r="E50" s="159" t="s">
        <v>48</v>
      </c>
      <c r="F50" s="246" t="s">
        <v>59</v>
      </c>
      <c r="G50" s="244" t="s">
        <v>67</v>
      </c>
      <c r="H50" s="158" t="s">
        <v>17</v>
      </c>
      <c r="I50" s="74"/>
      <c r="K50" s="172"/>
    </row>
    <row r="51" spans="2:11" ht="13.5" thickBot="1" x14ac:dyDescent="0.25">
      <c r="B51" s="120"/>
      <c r="C51" s="124" t="s">
        <v>27</v>
      </c>
      <c r="D51" s="124" t="s">
        <v>27</v>
      </c>
      <c r="E51" s="124" t="s">
        <v>27</v>
      </c>
      <c r="F51" s="247"/>
      <c r="G51" s="245"/>
      <c r="H51" s="124" t="s">
        <v>27</v>
      </c>
      <c r="I51" s="21"/>
    </row>
    <row r="52" spans="2:11" x14ac:dyDescent="0.2">
      <c r="B52" s="138" t="s">
        <v>38</v>
      </c>
      <c r="C52" s="139">
        <f>C53+C68+C70+C80</f>
        <v>0</v>
      </c>
      <c r="D52" s="139">
        <f>D53+D68+D70+D80</f>
        <v>0</v>
      </c>
      <c r="E52" s="139">
        <f>E53+E68+E70+E80</f>
        <v>0</v>
      </c>
      <c r="F52" s="140"/>
      <c r="G52" s="141"/>
      <c r="H52" s="139">
        <f t="shared" ref="H52:H81" si="3">SUM(C52+D52+E52)</f>
        <v>0</v>
      </c>
    </row>
    <row r="53" spans="2:11" x14ac:dyDescent="0.2">
      <c r="B53" s="142" t="s">
        <v>39</v>
      </c>
      <c r="C53" s="143">
        <f>SUM(C54:C67)</f>
        <v>0</v>
      </c>
      <c r="D53" s="143">
        <f>SUM(D54:D67)</f>
        <v>0</v>
      </c>
      <c r="E53" s="143">
        <f>SUM(E54:E67)</f>
        <v>0</v>
      </c>
      <c r="F53" s="144"/>
      <c r="G53" s="145"/>
      <c r="H53" s="146">
        <f t="shared" si="3"/>
        <v>0</v>
      </c>
    </row>
    <row r="54" spans="2:11" x14ac:dyDescent="0.2">
      <c r="B54" s="81"/>
      <c r="C54" s="125"/>
      <c r="D54" s="129"/>
      <c r="E54" s="125"/>
      <c r="F54" s="90"/>
      <c r="G54" s="92"/>
      <c r="H54" s="134">
        <f t="shared" si="3"/>
        <v>0</v>
      </c>
    </row>
    <row r="55" spans="2:11" x14ac:dyDescent="0.2">
      <c r="B55" s="81"/>
      <c r="C55" s="125"/>
      <c r="D55" s="129"/>
      <c r="E55" s="125"/>
      <c r="F55" s="90"/>
      <c r="G55" s="92"/>
      <c r="H55" s="134">
        <f t="shared" si="3"/>
        <v>0</v>
      </c>
    </row>
    <row r="56" spans="2:11" x14ac:dyDescent="0.2">
      <c r="B56" s="81"/>
      <c r="C56" s="125"/>
      <c r="D56" s="129"/>
      <c r="E56" s="125"/>
      <c r="F56" s="90"/>
      <c r="G56" s="92"/>
      <c r="H56" s="134">
        <f t="shared" si="3"/>
        <v>0</v>
      </c>
    </row>
    <row r="57" spans="2:11" x14ac:dyDescent="0.2">
      <c r="B57" s="81"/>
      <c r="C57" s="125"/>
      <c r="D57" s="129"/>
      <c r="E57" s="125"/>
      <c r="F57" s="90"/>
      <c r="G57" s="92"/>
      <c r="H57" s="134">
        <f t="shared" si="3"/>
        <v>0</v>
      </c>
    </row>
    <row r="58" spans="2:11" x14ac:dyDescent="0.2">
      <c r="B58" s="81"/>
      <c r="C58" s="125"/>
      <c r="D58" s="129"/>
      <c r="E58" s="125"/>
      <c r="F58" s="90"/>
      <c r="G58" s="92"/>
      <c r="H58" s="134">
        <f t="shared" si="3"/>
        <v>0</v>
      </c>
    </row>
    <row r="59" spans="2:11" x14ac:dyDescent="0.2">
      <c r="B59" s="81"/>
      <c r="C59" s="125"/>
      <c r="D59" s="129"/>
      <c r="E59" s="125"/>
      <c r="F59" s="90"/>
      <c r="G59" s="92"/>
      <c r="H59" s="134">
        <f t="shared" si="3"/>
        <v>0</v>
      </c>
    </row>
    <row r="60" spans="2:11" x14ac:dyDescent="0.2">
      <c r="B60" s="81"/>
      <c r="C60" s="125"/>
      <c r="D60" s="129"/>
      <c r="E60" s="125"/>
      <c r="F60" s="90"/>
      <c r="G60" s="92"/>
      <c r="H60" s="134">
        <f t="shared" si="3"/>
        <v>0</v>
      </c>
    </row>
    <row r="61" spans="2:11" x14ac:dyDescent="0.2">
      <c r="B61" s="81"/>
      <c r="C61" s="125"/>
      <c r="D61" s="129"/>
      <c r="E61" s="125"/>
      <c r="F61" s="90"/>
      <c r="G61" s="92"/>
      <c r="H61" s="134">
        <f t="shared" si="3"/>
        <v>0</v>
      </c>
    </row>
    <row r="62" spans="2:11" x14ac:dyDescent="0.2">
      <c r="B62" s="81"/>
      <c r="C62" s="125"/>
      <c r="D62" s="129"/>
      <c r="E62" s="125"/>
      <c r="F62" s="90"/>
      <c r="G62" s="92"/>
      <c r="H62" s="134">
        <f t="shared" si="3"/>
        <v>0</v>
      </c>
    </row>
    <row r="63" spans="2:11" x14ac:dyDescent="0.2">
      <c r="B63" s="81"/>
      <c r="C63" s="125"/>
      <c r="D63" s="129"/>
      <c r="E63" s="125"/>
      <c r="F63" s="90"/>
      <c r="G63" s="92"/>
      <c r="H63" s="134">
        <f t="shared" si="3"/>
        <v>0</v>
      </c>
    </row>
    <row r="64" spans="2:11" x14ac:dyDescent="0.2">
      <c r="B64" s="81"/>
      <c r="C64" s="125"/>
      <c r="D64" s="129"/>
      <c r="E64" s="125"/>
      <c r="F64" s="90"/>
      <c r="G64" s="92"/>
      <c r="H64" s="134">
        <f t="shared" si="3"/>
        <v>0</v>
      </c>
    </row>
    <row r="65" spans="2:8" x14ac:dyDescent="0.2">
      <c r="B65" s="81"/>
      <c r="C65" s="125"/>
      <c r="D65" s="129"/>
      <c r="E65" s="125"/>
      <c r="F65" s="90"/>
      <c r="G65" s="92"/>
      <c r="H65" s="134">
        <f t="shared" si="3"/>
        <v>0</v>
      </c>
    </row>
    <row r="66" spans="2:8" x14ac:dyDescent="0.2">
      <c r="B66" s="81"/>
      <c r="C66" s="125"/>
      <c r="D66" s="129"/>
      <c r="E66" s="125"/>
      <c r="F66" s="90"/>
      <c r="G66" s="92"/>
      <c r="H66" s="134">
        <f t="shared" si="3"/>
        <v>0</v>
      </c>
    </row>
    <row r="67" spans="2:8" x14ac:dyDescent="0.2">
      <c r="B67" s="81"/>
      <c r="C67" s="125"/>
      <c r="D67" s="129"/>
      <c r="E67" s="125"/>
      <c r="F67" s="90"/>
      <c r="G67" s="92"/>
      <c r="H67" s="134">
        <f t="shared" si="3"/>
        <v>0</v>
      </c>
    </row>
    <row r="68" spans="2:8" x14ac:dyDescent="0.2">
      <c r="B68" s="142" t="s">
        <v>40</v>
      </c>
      <c r="C68" s="143">
        <f>SUM(C69:C69)</f>
        <v>0</v>
      </c>
      <c r="D68" s="143">
        <f>SUM(D69:D69)</f>
        <v>0</v>
      </c>
      <c r="E68" s="143">
        <f>SUM(E69:E69)</f>
        <v>0</v>
      </c>
      <c r="F68" s="144"/>
      <c r="G68" s="145"/>
      <c r="H68" s="146">
        <f t="shared" si="3"/>
        <v>0</v>
      </c>
    </row>
    <row r="69" spans="2:8" x14ac:dyDescent="0.2">
      <c r="B69" s="81"/>
      <c r="C69" s="125"/>
      <c r="D69" s="125"/>
      <c r="E69" s="125"/>
      <c r="F69" s="90"/>
      <c r="G69" s="92"/>
      <c r="H69" s="134">
        <f t="shared" si="3"/>
        <v>0</v>
      </c>
    </row>
    <row r="70" spans="2:8" x14ac:dyDescent="0.2">
      <c r="B70" s="142" t="s">
        <v>41</v>
      </c>
      <c r="C70" s="143">
        <f>SUM(C71:C71)</f>
        <v>0</v>
      </c>
      <c r="D70" s="143">
        <f>SUM(D71:D71)</f>
        <v>0</v>
      </c>
      <c r="E70" s="143">
        <f>SUM(E71:E71)</f>
        <v>0</v>
      </c>
      <c r="F70" s="144"/>
      <c r="G70" s="145"/>
      <c r="H70" s="146">
        <f t="shared" si="3"/>
        <v>0</v>
      </c>
    </row>
    <row r="71" spans="2:8" x14ac:dyDescent="0.2">
      <c r="B71" s="81"/>
      <c r="C71" s="125"/>
      <c r="D71" s="125"/>
      <c r="E71" s="125"/>
      <c r="F71" s="90"/>
      <c r="G71" s="92"/>
      <c r="H71" s="134">
        <f t="shared" si="3"/>
        <v>0</v>
      </c>
    </row>
    <row r="72" spans="2:8" x14ac:dyDescent="0.2">
      <c r="B72" s="147" t="s">
        <v>50</v>
      </c>
      <c r="C72" s="143">
        <f>SUM(C73:C73)</f>
        <v>0</v>
      </c>
      <c r="D72" s="143">
        <f>SUM(D73:D73)</f>
        <v>0</v>
      </c>
      <c r="E72" s="143">
        <f>SUM(E73:E73)</f>
        <v>0</v>
      </c>
      <c r="F72" s="148"/>
      <c r="G72" s="149"/>
      <c r="H72" s="150">
        <f t="shared" si="3"/>
        <v>0</v>
      </c>
    </row>
    <row r="73" spans="2:8" x14ac:dyDescent="0.2">
      <c r="B73" s="81"/>
      <c r="C73" s="125"/>
      <c r="D73" s="125"/>
      <c r="E73" s="125"/>
      <c r="F73" s="90"/>
      <c r="G73" s="92"/>
      <c r="H73" s="134">
        <f t="shared" si="3"/>
        <v>0</v>
      </c>
    </row>
    <row r="74" spans="2:8" x14ac:dyDescent="0.2">
      <c r="B74" s="147" t="s">
        <v>51</v>
      </c>
      <c r="C74" s="143">
        <f>SUM(C75:C75)</f>
        <v>0</v>
      </c>
      <c r="D74" s="143">
        <f>SUM(D75:D75)</f>
        <v>0</v>
      </c>
      <c r="E74" s="143">
        <f>SUM(E75:E75)</f>
        <v>0</v>
      </c>
      <c r="F74" s="148"/>
      <c r="G74" s="149"/>
      <c r="H74" s="150">
        <f t="shared" si="3"/>
        <v>0</v>
      </c>
    </row>
    <row r="75" spans="2:8" x14ac:dyDescent="0.2">
      <c r="B75" s="121"/>
      <c r="C75" s="125"/>
      <c r="D75" s="125"/>
      <c r="E75" s="125"/>
      <c r="F75" s="90"/>
      <c r="G75" s="92"/>
      <c r="H75" s="134">
        <f t="shared" si="3"/>
        <v>0</v>
      </c>
    </row>
    <row r="76" spans="2:8" x14ac:dyDescent="0.2">
      <c r="B76" s="147" t="s">
        <v>52</v>
      </c>
      <c r="C76" s="143">
        <f>SUM(C77:C77)</f>
        <v>0</v>
      </c>
      <c r="D76" s="143">
        <f>SUM(D77:D77)</f>
        <v>0</v>
      </c>
      <c r="E76" s="143">
        <f>SUM(E77:E77)</f>
        <v>0</v>
      </c>
      <c r="F76" s="148"/>
      <c r="G76" s="149"/>
      <c r="H76" s="150">
        <f t="shared" si="3"/>
        <v>0</v>
      </c>
    </row>
    <row r="77" spans="2:8" x14ac:dyDescent="0.2">
      <c r="B77" s="121"/>
      <c r="C77" s="125"/>
      <c r="D77" s="125"/>
      <c r="E77" s="125"/>
      <c r="F77" s="90"/>
      <c r="G77" s="92"/>
      <c r="H77" s="134">
        <f t="shared" si="3"/>
        <v>0</v>
      </c>
    </row>
    <row r="78" spans="2:8" x14ac:dyDescent="0.2">
      <c r="B78" s="147" t="s">
        <v>53</v>
      </c>
      <c r="C78" s="143">
        <f>SUM(C79:C79)</f>
        <v>0</v>
      </c>
      <c r="D78" s="143">
        <f>SUM(D79:D79)</f>
        <v>0</v>
      </c>
      <c r="E78" s="143">
        <f>SUM(E79:E79)</f>
        <v>0</v>
      </c>
      <c r="F78" s="148"/>
      <c r="G78" s="149"/>
      <c r="H78" s="150">
        <f t="shared" si="3"/>
        <v>0</v>
      </c>
    </row>
    <row r="79" spans="2:8" x14ac:dyDescent="0.2">
      <c r="B79" s="81"/>
      <c r="C79" s="125"/>
      <c r="D79" s="125"/>
      <c r="E79" s="125"/>
      <c r="F79" s="90"/>
      <c r="G79" s="92"/>
      <c r="H79" s="134">
        <f t="shared" si="3"/>
        <v>0</v>
      </c>
    </row>
    <row r="80" spans="2:8" x14ac:dyDescent="0.2">
      <c r="B80" s="142" t="s">
        <v>54</v>
      </c>
      <c r="C80" s="143">
        <f>SUM(C81:C84)</f>
        <v>0</v>
      </c>
      <c r="D80" s="143">
        <f>SUM(D81:D84)</f>
        <v>0</v>
      </c>
      <c r="E80" s="143">
        <f>SUM(E81:E84)</f>
        <v>0</v>
      </c>
      <c r="F80" s="144"/>
      <c r="G80" s="145"/>
      <c r="H80" s="146">
        <f t="shared" si="3"/>
        <v>0</v>
      </c>
    </row>
    <row r="81" spans="2:9" ht="13.5" thickBot="1" x14ac:dyDescent="0.25">
      <c r="B81" s="81"/>
      <c r="C81" s="125"/>
      <c r="D81" s="125"/>
      <c r="E81" s="125"/>
      <c r="F81" s="90"/>
      <c r="G81" s="92"/>
      <c r="H81" s="134">
        <f t="shared" si="3"/>
        <v>0</v>
      </c>
    </row>
    <row r="82" spans="2:9" ht="13.5" thickBot="1" x14ac:dyDescent="0.25">
      <c r="B82" s="151" t="s">
        <v>56</v>
      </c>
      <c r="C82" s="143">
        <f>SUM(C83:C83)</f>
        <v>0</v>
      </c>
      <c r="D82" s="143">
        <f>SUM(D83:D83)</f>
        <v>0</v>
      </c>
      <c r="E82" s="143">
        <f>SUM(E83:E83)</f>
        <v>0</v>
      </c>
      <c r="F82" s="152"/>
      <c r="G82" s="153"/>
      <c r="H82" s="154">
        <f>SUM(C82+D82+E82)</f>
        <v>0</v>
      </c>
    </row>
    <row r="83" spans="2:9" ht="13.5" thickBot="1" x14ac:dyDescent="0.25">
      <c r="B83" s="122"/>
      <c r="C83" s="126"/>
      <c r="D83" s="126"/>
      <c r="E83" s="126"/>
      <c r="F83" s="130"/>
      <c r="G83" s="132"/>
      <c r="H83" s="135">
        <f>SUM(C83+D83+E83)</f>
        <v>0</v>
      </c>
    </row>
    <row r="84" spans="2:9" ht="13.5" thickBot="1" x14ac:dyDescent="0.25">
      <c r="B84" s="151" t="s">
        <v>55</v>
      </c>
      <c r="C84" s="155"/>
      <c r="D84" s="155"/>
      <c r="E84" s="155"/>
      <c r="F84" s="152"/>
      <c r="G84" s="153"/>
      <c r="H84" s="154">
        <f>SUM(C84+D84+E84)</f>
        <v>0</v>
      </c>
    </row>
    <row r="85" spans="2:9" ht="13.5" thickBot="1" x14ac:dyDescent="0.25">
      <c r="B85" s="123" t="s">
        <v>57</v>
      </c>
      <c r="C85" s="127">
        <f>C53*0.15</f>
        <v>0</v>
      </c>
      <c r="D85" s="127">
        <f>D53*0.15</f>
        <v>0</v>
      </c>
      <c r="E85" s="127">
        <f>E53*0.15</f>
        <v>0</v>
      </c>
      <c r="F85" s="131"/>
      <c r="G85" s="133"/>
      <c r="H85" s="136">
        <f>ROUND(SUM(C85+D85+E85),2)</f>
        <v>0</v>
      </c>
    </row>
    <row r="86" spans="2:9" ht="16.5" thickBot="1" x14ac:dyDescent="0.25">
      <c r="B86" s="86" t="s">
        <v>42</v>
      </c>
      <c r="C86" s="128">
        <f>C53+C68+C72+C85+C82+C70+C74+C76+C78+C80+C84</f>
        <v>0</v>
      </c>
      <c r="D86" s="128">
        <f>D53+D68+D72+D85+D82+D70+D74+D76+D78+D80+D84</f>
        <v>0</v>
      </c>
      <c r="E86" s="128">
        <f>E53+E68+E72+E85+E82+E70+E74+E76+E78+E80+E84</f>
        <v>0</v>
      </c>
      <c r="F86" s="118"/>
      <c r="G86" s="119"/>
      <c r="H86" s="137">
        <f>SUM(C86+D86+E86)</f>
        <v>0</v>
      </c>
      <c r="I86" s="172"/>
    </row>
    <row r="88" spans="2:9" x14ac:dyDescent="0.2">
      <c r="B88" s="37" t="s">
        <v>43</v>
      </c>
    </row>
    <row r="89" spans="2:9" x14ac:dyDescent="0.2">
      <c r="B89" s="238" t="s">
        <v>44</v>
      </c>
      <c r="C89" s="238"/>
      <c r="D89" s="37"/>
      <c r="E89" s="37"/>
      <c r="F89" s="37"/>
      <c r="G89" s="37"/>
      <c r="H89" s="37"/>
    </row>
  </sheetData>
  <mergeCells count="10">
    <mergeCell ref="B89:C89"/>
    <mergeCell ref="K25:L25"/>
    <mergeCell ref="E25:F25"/>
    <mergeCell ref="D46:L48"/>
    <mergeCell ref="G50:G51"/>
    <mergeCell ref="F50:F51"/>
    <mergeCell ref="J25:J26"/>
    <mergeCell ref="I25:I26"/>
    <mergeCell ref="G25:H25"/>
    <mergeCell ref="C25:D25"/>
  </mergeCells>
  <conditionalFormatting sqref="C27">
    <cfRule type="containsErrors" priority="4" stopIfTrue="1">
      <formula>ISERROR(C27)</formula>
    </cfRule>
  </conditionalFormatting>
  <conditionalFormatting sqref="D29:D34 D36:D40 F29:F34 F36:F40 H29:H34 H36:H40 L29:L34 L36:L40">
    <cfRule type="containsErrors" dxfId="2" priority="3" stopIfTrue="1">
      <formula>ISERROR(D29)</formula>
    </cfRule>
  </conditionalFormatting>
  <conditionalFormatting sqref="L44 H44 F44 D44">
    <cfRule type="containsErrors" dxfId="1" priority="1" stopIfTrue="1">
      <formula>ISERROR(D44)</formula>
    </cfRule>
  </conditionalFormatting>
  <conditionalFormatting sqref="D46:L48">
    <cfRule type="expression" dxfId="0" priority="30" stopIfTrue="1">
      <formula>$K$44&lt;&gt;$H$86</formula>
    </cfRule>
  </conditionalFormatting>
  <pageMargins left="0.7" right="0.7" top="0.75" bottom="0.75" header="0.3" footer="0.3"/>
  <pageSetup paperSize="8" scale="70" fitToHeight="0"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00" r:id="rId4" name="Check Box 52">
              <controlPr defaultSize="0" autoFill="0" autoLine="0" autoPict="0">
                <anchor moveWithCells="1">
                  <from>
                    <xdr:col>2</xdr:col>
                    <xdr:colOff>962025</xdr:colOff>
                    <xdr:row>18</xdr:row>
                    <xdr:rowOff>0</xdr:rowOff>
                  </from>
                  <to>
                    <xdr:col>3</xdr:col>
                    <xdr:colOff>295275</xdr:colOff>
                    <xdr:row>19</xdr:row>
                    <xdr:rowOff>19050</xdr:rowOff>
                  </to>
                </anchor>
              </controlPr>
            </control>
          </mc:Choice>
        </mc:AlternateContent>
        <mc:AlternateContent xmlns:mc="http://schemas.openxmlformats.org/markup-compatibility/2006">
          <mc:Choice Requires="x14">
            <control shapeId="2101" r:id="rId5" name="Check Box 53">
              <controlPr defaultSize="0" autoFill="0" autoLine="0" autoPict="0">
                <anchor moveWithCells="1">
                  <from>
                    <xdr:col>5</xdr:col>
                    <xdr:colOff>0</xdr:colOff>
                    <xdr:row>18</xdr:row>
                    <xdr:rowOff>38100</xdr:rowOff>
                  </from>
                  <to>
                    <xdr:col>5</xdr:col>
                    <xdr:colOff>304800</xdr:colOff>
                    <xdr:row>19</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MODE D'EMPLOI</vt:lpstr>
      <vt:lpstr>Fiche moyens humains</vt:lpstr>
      <vt:lpstr>Plan de financement</vt:lpstr>
      <vt:lpstr>'Fiche moyens humains'!Zone_d_impression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lamsili</dc:creator>
  <cp:lastModifiedBy>LELIEVRE Mathilde</cp:lastModifiedBy>
  <cp:lastPrinted>2017-02-20T09:41:19Z</cp:lastPrinted>
  <dcterms:created xsi:type="dcterms:W3CDTF">2013-11-29T15:34:17Z</dcterms:created>
  <dcterms:modified xsi:type="dcterms:W3CDTF">2019-11-18T16:37:37Z</dcterms:modified>
</cp:coreProperties>
</file>